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/>
  </bookViews>
  <sheets>
    <sheet name="Sheet1" sheetId="2" r:id="rId1"/>
    <sheet name="Parts Manual Simpla 45-50-61 12" sheetId="1" r:id="rId2"/>
    <sheet name="Sheet2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F4" i="1"/>
  <c r="G4"/>
  <c r="F5"/>
  <c r="G5"/>
  <c r="F6"/>
  <c r="G6"/>
  <c r="F7"/>
  <c r="G7"/>
  <c r="F8"/>
  <c r="G8"/>
  <c r="F9"/>
  <c r="G9"/>
  <c r="F10"/>
  <c r="G10"/>
  <c r="F11"/>
  <c r="G11"/>
  <c r="F12"/>
  <c r="G12"/>
  <c r="F13"/>
  <c r="G13"/>
  <c r="F14"/>
  <c r="G14"/>
  <c r="F15"/>
  <c r="G15"/>
  <c r="F16"/>
  <c r="G16"/>
  <c r="F17"/>
  <c r="G17"/>
  <c r="F18"/>
  <c r="G18"/>
  <c r="F19"/>
  <c r="G19"/>
  <c r="F20"/>
  <c r="G20"/>
  <c r="F21"/>
  <c r="G21"/>
  <c r="F22"/>
  <c r="G22"/>
  <c r="F23"/>
  <c r="G23"/>
  <c r="F24"/>
  <c r="G24"/>
  <c r="F25"/>
  <c r="G25"/>
  <c r="F26"/>
  <c r="G26"/>
  <c r="F27"/>
  <c r="G27"/>
  <c r="F28"/>
  <c r="G28"/>
  <c r="F29"/>
  <c r="G29"/>
  <c r="F30"/>
  <c r="G30"/>
  <c r="F31"/>
  <c r="G31"/>
  <c r="F32"/>
  <c r="G32"/>
  <c r="F33"/>
  <c r="G33"/>
  <c r="F34"/>
  <c r="G34"/>
  <c r="F35"/>
  <c r="G35"/>
  <c r="F36"/>
  <c r="G36"/>
  <c r="F37"/>
  <c r="G37"/>
  <c r="F38"/>
  <c r="G38"/>
  <c r="F39"/>
  <c r="G39"/>
  <c r="F40"/>
  <c r="G40"/>
  <c r="F41"/>
  <c r="G41"/>
  <c r="F42"/>
  <c r="G42"/>
  <c r="F43"/>
  <c r="G43"/>
  <c r="F44"/>
  <c r="G44"/>
  <c r="F45"/>
  <c r="G45"/>
  <c r="F46"/>
  <c r="G46"/>
  <c r="F47"/>
  <c r="G47"/>
  <c r="F48"/>
  <c r="G48"/>
  <c r="F49"/>
  <c r="G49"/>
  <c r="F50"/>
  <c r="G50"/>
  <c r="F51"/>
  <c r="G51"/>
  <c r="F52"/>
  <c r="G52"/>
  <c r="G3"/>
  <c r="F3"/>
</calcChain>
</file>

<file path=xl/sharedStrings.xml><?xml version="1.0" encoding="utf-8"?>
<sst xmlns="http://schemas.openxmlformats.org/spreadsheetml/2006/main" count="425" uniqueCount="278">
  <si>
    <t>Pos.  Mod.</t>
  </si>
  <si>
    <t>Codice    Q.tà   Denominazione</t>
  </si>
  <si>
    <t>Denomination</t>
  </si>
  <si>
    <t>Description</t>
  </si>
  <si>
    <t>Benennung</t>
  </si>
  <si>
    <t>Descripción</t>
  </si>
  <si>
    <t>01</t>
  </si>
  <si>
    <t>INTERRUTTORE</t>
  </si>
  <si>
    <t>SWITCH</t>
  </si>
  <si>
    <t>INTERRUPTEUR</t>
  </si>
  <si>
    <t>SCHALTER</t>
  </si>
  <si>
    <t>INTERRUPTOR</t>
  </si>
  <si>
    <t>02</t>
  </si>
  <si>
    <t>SEGNALE BATTERIE</t>
  </si>
  <si>
    <t>BATTERY WARNING LIGHT</t>
  </si>
  <si>
    <t>TEMOIN DE BATTERIES</t>
  </si>
  <si>
    <t>BATTERIESIGNAL</t>
  </si>
  <si>
    <t>SEÑAL BATERIAS</t>
  </si>
  <si>
    <t>03</t>
  </si>
  <si>
    <t>03A    SPAZ</t>
  </si>
  <si>
    <t>COPRIFORO</t>
  </si>
  <si>
    <t>COVER</t>
  </si>
  <si>
    <t>COUVERCLE</t>
  </si>
  <si>
    <t>DECKEL</t>
  </si>
  <si>
    <t>CUBREAGUJERO</t>
  </si>
  <si>
    <t>04</t>
  </si>
  <si>
    <t>COPERCHIO MANUBRIO</t>
  </si>
  <si>
    <t>HANDLE BAR COVER</t>
  </si>
  <si>
    <t>COUVERCLE DE TIMON</t>
  </si>
  <si>
    <t>DECKEL FÜHRUNGSHOLM</t>
  </si>
  <si>
    <t>TAPA MANILLAR</t>
  </si>
  <si>
    <t>05</t>
  </si>
  <si>
    <t>MANOPOLA</t>
  </si>
  <si>
    <t>KNOB</t>
  </si>
  <si>
    <t>POIGNEE</t>
  </si>
  <si>
    <t>HANDGRIFF</t>
  </si>
  <si>
    <t>EMPUÑADURA</t>
  </si>
  <si>
    <t>06</t>
  </si>
  <si>
    <t>RONDELLA SPECIALE</t>
  </si>
  <si>
    <t>SPECIAL WASHER</t>
  </si>
  <si>
    <t>RONDELLE SPECIALE</t>
  </si>
  <si>
    <t>UNTERLAGSCHEIBE SPEZIAL</t>
  </si>
  <si>
    <t>ARANDELA ESPECIAL</t>
  </si>
  <si>
    <t>07</t>
  </si>
  <si>
    <t>LEVA DX</t>
  </si>
  <si>
    <t>LEVER</t>
  </si>
  <si>
    <t>LEVIER</t>
  </si>
  <si>
    <t>HEBEL</t>
  </si>
  <si>
    <t>PALANCA</t>
  </si>
  <si>
    <t>08</t>
  </si>
  <si>
    <t>PIASTRINA</t>
  </si>
  <si>
    <t>PLAQUE</t>
  </si>
  <si>
    <t>PLAQUETTE</t>
  </si>
  <si>
    <t>BEFESTIGUNGSAUFLAGE</t>
  </si>
  <si>
    <t>PLAQUETA</t>
  </si>
  <si>
    <t>09</t>
  </si>
  <si>
    <t>MOLLA</t>
  </si>
  <si>
    <t>SPRING</t>
  </si>
  <si>
    <t>RESSORT</t>
  </si>
  <si>
    <t>FEDER</t>
  </si>
  <si>
    <t>RESORTE</t>
  </si>
  <si>
    <t>ALBERO</t>
  </si>
  <si>
    <t>SHAFT</t>
  </si>
  <si>
    <t>ARBRE</t>
  </si>
  <si>
    <t>WELLE</t>
  </si>
  <si>
    <t>EJE</t>
  </si>
  <si>
    <t>LEVA SN</t>
  </si>
  <si>
    <t>MICROINTERRUTTORE 10A</t>
  </si>
  <si>
    <t>MICROSWITCH</t>
  </si>
  <si>
    <t>MICROINTERRUPTEUR</t>
  </si>
  <si>
    <t>MIKROSCHALTER</t>
  </si>
  <si>
    <t>MICROINTERRUPTOR</t>
  </si>
  <si>
    <t>STAFFA</t>
  </si>
  <si>
    <t>SUPPORT</t>
  </si>
  <si>
    <t>ATTAQUE</t>
  </si>
  <si>
    <t>HALTERUNG</t>
  </si>
  <si>
    <t>SOPORTE FIJADOR</t>
  </si>
  <si>
    <t>SPINA Ø4x22 UNI 6873</t>
  </si>
  <si>
    <t>SPRING PIN</t>
  </si>
  <si>
    <t>FOURCHETTE</t>
  </si>
  <si>
    <t>SPANNSTIFT</t>
  </si>
  <si>
    <t>PASADOR</t>
  </si>
  <si>
    <t>PIASTRINA DX</t>
  </si>
  <si>
    <t>PIASTRINA SN</t>
  </si>
  <si>
    <t>VITE SPECIALE</t>
  </si>
  <si>
    <t>SPECIAL SCREW</t>
  </si>
  <si>
    <t>VIS SPECIALE</t>
  </si>
  <si>
    <t>SPEZIALSCHRAUBE</t>
  </si>
  <si>
    <t>TORNILLO ESPECIAL</t>
  </si>
  <si>
    <t>GUARNIZIONE</t>
  </si>
  <si>
    <t>GASKET</t>
  </si>
  <si>
    <t>JOINT</t>
  </si>
  <si>
    <t>DICHTUNG</t>
  </si>
  <si>
    <t>JUNTA</t>
  </si>
  <si>
    <t>TUBO</t>
  </si>
  <si>
    <t>PIPE</t>
  </si>
  <si>
    <t>TUBE</t>
  </si>
  <si>
    <t>ROHR</t>
  </si>
  <si>
    <t>RELÈ</t>
  </si>
  <si>
    <t>RELAY</t>
  </si>
  <si>
    <t>RELAIS</t>
  </si>
  <si>
    <t>RELE</t>
  </si>
  <si>
    <t>PASSAFILO</t>
  </si>
  <si>
    <t>FAIRLEAD</t>
  </si>
  <si>
    <t>PASSE-CABLE</t>
  </si>
  <si>
    <t>KABELDURCHGANG</t>
  </si>
  <si>
    <t>GUIACABLE</t>
  </si>
  <si>
    <t>SCHEDA CHOPPER</t>
  </si>
  <si>
    <t>CHOPPER CARD</t>
  </si>
  <si>
    <t>VARIATEUR ELECTRONIQUE</t>
  </si>
  <si>
    <t>ELEKTRONIKKARTE</t>
  </si>
  <si>
    <t>FICHA CHOPPER</t>
  </si>
  <si>
    <t>RESISTENZA  FRENATURA</t>
  </si>
  <si>
    <t>BRAKING RESISTANCE</t>
  </si>
  <si>
    <t>RESISTANCE DE FREINAGE</t>
  </si>
  <si>
    <t>WIDERSTANDBREMSUNG</t>
  </si>
  <si>
    <t>RESISTENCIA FRENADO</t>
  </si>
  <si>
    <t>CORPO MANUBRIO</t>
  </si>
  <si>
    <t>HANDLE BAR BODY</t>
  </si>
  <si>
    <t>CORPS DE TIMON</t>
  </si>
  <si>
    <t>FÜHRUNGSHOLMKÖRPER</t>
  </si>
  <si>
    <t>CUERPO MANILLAR</t>
  </si>
  <si>
    <t>SCHEDA CONTROLLO BATTERIE</t>
  </si>
  <si>
    <t>CHECK CARD BATTERIES</t>
  </si>
  <si>
    <t>PLAQUE CONTROLE BATTERIES</t>
  </si>
  <si>
    <t>KONTROLLEL. BATTERIEN</t>
  </si>
  <si>
    <t>FICHA CONTROL BATTERIAS</t>
  </si>
  <si>
    <t>TARGA CRUSCOTTO</t>
  </si>
  <si>
    <t>DECAL</t>
  </si>
  <si>
    <t>ETIQUETTE</t>
  </si>
  <si>
    <t>SCHILD</t>
  </si>
  <si>
    <t>ETIQUETA</t>
  </si>
  <si>
    <t>29A    SPAZ</t>
  </si>
  <si>
    <t>INTERRUTTORE A CHIAVE</t>
  </si>
  <si>
    <t>SWITCH WITH KEY</t>
  </si>
  <si>
    <t>INTERRUPTEUR A CLEF</t>
  </si>
  <si>
    <t>SCHLÜSSELSCHALTER</t>
  </si>
  <si>
    <t>INTERRUPTOR CON LLAVE</t>
  </si>
  <si>
    <t>CONTATTO</t>
  </si>
  <si>
    <t>CONTACT</t>
  </si>
  <si>
    <t>KONTAKT</t>
  </si>
  <si>
    <t>CONTACTO</t>
  </si>
  <si>
    <t>CHIAVE</t>
  </si>
  <si>
    <t>KEY</t>
  </si>
  <si>
    <t>CLEF</t>
  </si>
  <si>
    <t>SCHLÜSSEL</t>
  </si>
  <si>
    <t>LLAVE</t>
  </si>
  <si>
    <t>VETRO SPIA ROSSO PARKING</t>
  </si>
  <si>
    <t>RED CRISTAL</t>
  </si>
  <si>
    <t>CABOCHON TEMOIN ROUGE</t>
  </si>
  <si>
    <t>ROTE GLASLAMPE</t>
  </si>
  <si>
    <t>VIDRIO LAMPARA ROJO</t>
  </si>
  <si>
    <t>FLANGIA PER CONTATTO</t>
  </si>
  <si>
    <t>FLANGE</t>
  </si>
  <si>
    <t>FLASQUE</t>
  </si>
  <si>
    <t>FLANSCH</t>
  </si>
  <si>
    <t>BRIDA</t>
  </si>
  <si>
    <t>INTERRUTTORE A CHIAVE (ELFI)</t>
  </si>
  <si>
    <t>LAMPADINA TUTTOVETRO</t>
  </si>
  <si>
    <t>ELECTRIC BULB</t>
  </si>
  <si>
    <t>AMPOULE</t>
  </si>
  <si>
    <t>GLÜHLAMPE</t>
  </si>
  <si>
    <t>LAMPARA</t>
  </si>
  <si>
    <t>PORTALAMPADA</t>
  </si>
  <si>
    <t>LAMP HOLDER</t>
  </si>
  <si>
    <t>DOUILLE</t>
  </si>
  <si>
    <t>LAMPENFASSUNG</t>
  </si>
  <si>
    <t>PORTALAMPARA</t>
  </si>
  <si>
    <t>CORPO SPIA</t>
  </si>
  <si>
    <t>BODY</t>
  </si>
  <si>
    <t>EMBASE DE VOYANT</t>
  </si>
  <si>
    <t>GEHÄUSE</t>
  </si>
  <si>
    <t>CUERPO LAMPARA TESTIGO</t>
  </si>
  <si>
    <t>VITE M3x30 TCTC UNI 7687</t>
  </si>
  <si>
    <t>SCREW</t>
  </si>
  <si>
    <t>VIS</t>
  </si>
  <si>
    <t>SCHRAUBE</t>
  </si>
  <si>
    <t>TORNILLO</t>
  </si>
  <si>
    <t>RONDELLA Ø4x9 UNI 6592</t>
  </si>
  <si>
    <t>WASHER</t>
  </si>
  <si>
    <t>RONDELLE</t>
  </si>
  <si>
    <t>UNTERLAGSCHEIBE</t>
  </si>
  <si>
    <t>ARANDELA</t>
  </si>
  <si>
    <t>RONDELLA Ø4x12 POLIETILENE</t>
  </si>
  <si>
    <t>DADO AUTOBL. M3 UNI 7473</t>
  </si>
  <si>
    <t>LOCK NUT</t>
  </si>
  <si>
    <t>ECROU AUTOBLOQUANT</t>
  </si>
  <si>
    <t>STOPMUTTER</t>
  </si>
  <si>
    <t>TUERCA AUTOBLOCANTE</t>
  </si>
  <si>
    <t>VITE M3x16 TCTC UNI 7687</t>
  </si>
  <si>
    <t>VITE M4x16 TE UNI 5739</t>
  </si>
  <si>
    <t>DADO M4 UNI 5587</t>
  </si>
  <si>
    <t>NUT</t>
  </si>
  <si>
    <t>ECROU</t>
  </si>
  <si>
    <t>MUTTER</t>
  </si>
  <si>
    <t>TUERCA</t>
  </si>
  <si>
    <t>VITE M3x20 TCTC UNI 7687</t>
  </si>
  <si>
    <t>VITE M5x30 TCTC UNI 7687</t>
  </si>
  <si>
    <t>RONDELLA DENTELLATA Ø5</t>
  </si>
  <si>
    <t>LOCK WASHER</t>
  </si>
  <si>
    <t>RONDELLE FREIN</t>
  </si>
  <si>
    <t>ZAHNSCHEIBE</t>
  </si>
  <si>
    <t>ARANDELA DENTADA</t>
  </si>
  <si>
    <t>DADO M5 SERPRESS</t>
  </si>
  <si>
    <t>RONDELLA Ø6x24 UNI 6593</t>
  </si>
  <si>
    <t>VITE M5x35 TSC UNI 7689 INOX</t>
  </si>
  <si>
    <t>Item</t>
  </si>
  <si>
    <t>SKU</t>
  </si>
  <si>
    <t>QTY</t>
  </si>
  <si>
    <t>E83989</t>
  </si>
  <si>
    <t>Switch</t>
  </si>
  <si>
    <t>E83175</t>
  </si>
  <si>
    <t>battery level display</t>
  </si>
  <si>
    <t>E82486</t>
  </si>
  <si>
    <t>E88305</t>
  </si>
  <si>
    <t>Cover, Black</t>
  </si>
  <si>
    <t>E88441</t>
  </si>
  <si>
    <t>Control Panel Cover, Upper</t>
  </si>
  <si>
    <t>E82493</t>
  </si>
  <si>
    <t>Grips, Handle</t>
  </si>
  <si>
    <t>E82782</t>
  </si>
  <si>
    <t>Washer</t>
  </si>
  <si>
    <t>E85751</t>
  </si>
  <si>
    <t>E82304</t>
  </si>
  <si>
    <t>E81653</t>
  </si>
  <si>
    <t>Shaft</t>
  </si>
  <si>
    <t>E82284</t>
  </si>
  <si>
    <t>Lever</t>
  </si>
  <si>
    <t>E82270</t>
  </si>
  <si>
    <t>Micro Switch</t>
  </si>
  <si>
    <t>E81704</t>
  </si>
  <si>
    <t>Gasket</t>
  </si>
  <si>
    <t>E83159</t>
  </si>
  <si>
    <t>Relay 24VDC 20A</t>
  </si>
  <si>
    <t>E82511</t>
  </si>
  <si>
    <t>Chopper Card</t>
  </si>
  <si>
    <t>E82359</t>
  </si>
  <si>
    <t>Resistor, Braking</t>
  </si>
  <si>
    <t>E83157</t>
  </si>
  <si>
    <t>battery indicator card</t>
  </si>
  <si>
    <t>E81559</t>
  </si>
  <si>
    <t>Decal</t>
  </si>
  <si>
    <t>E83316</t>
  </si>
  <si>
    <t>Key Switch</t>
  </si>
  <si>
    <t>E83173</t>
  </si>
  <si>
    <t>Contact, Key Switch</t>
  </si>
  <si>
    <t>E83315</t>
  </si>
  <si>
    <t>Switch Key</t>
  </si>
  <si>
    <t>E81358</t>
  </si>
  <si>
    <t>Switch Flange</t>
  </si>
  <si>
    <t>E82351</t>
  </si>
  <si>
    <t>Key Switch Assembly w/Keys</t>
  </si>
  <si>
    <t>E82440</t>
  </si>
  <si>
    <t>Bulb, Simpla Parking Brake</t>
  </si>
  <si>
    <t>E82454</t>
  </si>
  <si>
    <t>Bulb Socket, Simpla</t>
  </si>
  <si>
    <t>E82441</t>
  </si>
  <si>
    <t>Lamp Body, Simpla</t>
  </si>
  <si>
    <t>E20243</t>
  </si>
  <si>
    <t>E20292</t>
  </si>
  <si>
    <t>Flat Washer M4x9x0.8 Zinc</t>
  </si>
  <si>
    <t>E81673</t>
  </si>
  <si>
    <t>Hex Nyloc Nut, M3 Zinc</t>
  </si>
  <si>
    <t>E88362</t>
  </si>
  <si>
    <t>E83841</t>
  </si>
  <si>
    <t>E88010</t>
  </si>
  <si>
    <t>Hex Nut, M5</t>
  </si>
  <si>
    <t>E83278</t>
  </si>
  <si>
    <t>E86263</t>
  </si>
  <si>
    <t>Momentary Rocker Switch</t>
  </si>
  <si>
    <t>Trigger Lever</t>
  </si>
  <si>
    <t xml:space="preserve">Spring, 20.2x1.3x20.8mm </t>
  </si>
  <si>
    <t xml:space="preserve">03A    </t>
  </si>
  <si>
    <t>Machine Screw M3x30 Zinc</t>
  </si>
  <si>
    <t xml:space="preserve">Screw M5 x 30 </t>
  </si>
  <si>
    <t>Lock Washer M5 Zinc</t>
  </si>
  <si>
    <t>Washer M6.5x24x2</t>
  </si>
  <si>
    <t>Machine Screw M5x35 SS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</si>
</sst>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b/>
      <sz val="9"/>
      <name val="Times New Roman"/>
      <family val="1"/>
    </font>
    <font>
      <sz val="8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Calibri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1" fontId="3" fillId="0" borderId="0" xfId="0" applyNumberFormat="1" applyFont="1" applyProtection="1">
      <protection locked="0"/>
    </xf>
    <xf numFmtId="0" fontId="0" fillId="0" borderId="0" xfId="0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left" indent="4"/>
    </xf>
    <xf numFmtId="0" fontId="0" fillId="0" borderId="1" xfId="0" applyBorder="1" applyAlignment="1">
      <alignment horizontal="left" indent="1"/>
    </xf>
    <xf numFmtId="0" fontId="4" fillId="0" borderId="1" xfId="0" applyFont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NuSource/Simpla%2050B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F51"/>
  <sheetViews>
    <sheetView tabSelected="1" workbookViewId="0">
      <selection sqref="A1:A65536"/>
    </sheetView>
  </sheetViews>
  <sheetFormatPr defaultRowHeight="12.75"/>
  <cols>
    <col min="1" max="1" width="5.42578125" customWidth="1"/>
    <col min="3" max="3" width="9.140625" style="4"/>
    <col min="4" max="4" width="13" style="4" customWidth="1"/>
    <col min="5" max="5" width="35.140625" customWidth="1"/>
    <col min="6" max="6" width="9.140625" style="4"/>
  </cols>
  <sheetData>
    <row r="2" spans="3:6" ht="15">
      <c r="C2" s="7" t="s">
        <v>206</v>
      </c>
      <c r="D2" s="7" t="s">
        <v>207</v>
      </c>
      <c r="E2" s="9" t="s">
        <v>3</v>
      </c>
      <c r="F2" s="7" t="s">
        <v>208</v>
      </c>
    </row>
    <row r="3" spans="3:6">
      <c r="C3" s="8" t="s">
        <v>6</v>
      </c>
      <c r="D3" s="8" t="s">
        <v>209</v>
      </c>
      <c r="E3" s="10" t="s">
        <v>210</v>
      </c>
      <c r="F3" s="8">
        <v>3</v>
      </c>
    </row>
    <row r="4" spans="3:6">
      <c r="C4" s="8" t="s">
        <v>12</v>
      </c>
      <c r="D4" s="8" t="s">
        <v>211</v>
      </c>
      <c r="E4" s="10" t="s">
        <v>212</v>
      </c>
      <c r="F4" s="8">
        <v>1</v>
      </c>
    </row>
    <row r="5" spans="3:6">
      <c r="C5" s="8" t="s">
        <v>18</v>
      </c>
      <c r="D5" s="8" t="s">
        <v>213</v>
      </c>
      <c r="E5" s="11" t="s">
        <v>269</v>
      </c>
      <c r="F5" s="8">
        <v>1</v>
      </c>
    </row>
    <row r="6" spans="3:6">
      <c r="C6" s="8" t="s">
        <v>272</v>
      </c>
      <c r="D6" s="8" t="s">
        <v>214</v>
      </c>
      <c r="E6" s="10" t="s">
        <v>215</v>
      </c>
      <c r="F6" s="8">
        <v>1</v>
      </c>
    </row>
    <row r="7" spans="3:6">
      <c r="C7" s="8" t="s">
        <v>25</v>
      </c>
      <c r="D7" s="8" t="s">
        <v>216</v>
      </c>
      <c r="E7" s="10" t="s">
        <v>217</v>
      </c>
      <c r="F7" s="8">
        <v>1</v>
      </c>
    </row>
    <row r="8" spans="3:6">
      <c r="C8" s="8" t="s">
        <v>31</v>
      </c>
      <c r="D8" s="8" t="s">
        <v>218</v>
      </c>
      <c r="E8" s="10" t="s">
        <v>219</v>
      </c>
      <c r="F8" s="8">
        <v>2</v>
      </c>
    </row>
    <row r="9" spans="3:6">
      <c r="C9" s="8" t="s">
        <v>37</v>
      </c>
      <c r="D9" s="8" t="s">
        <v>220</v>
      </c>
      <c r="E9" s="10" t="s">
        <v>221</v>
      </c>
      <c r="F9" s="8">
        <v>2</v>
      </c>
    </row>
    <row r="10" spans="3:6">
      <c r="C10" s="8" t="s">
        <v>43</v>
      </c>
      <c r="D10" s="8" t="s">
        <v>222</v>
      </c>
      <c r="E10" s="11" t="s">
        <v>270</v>
      </c>
      <c r="F10" s="8">
        <v>1</v>
      </c>
    </row>
    <row r="11" spans="3:6">
      <c r="C11" s="8" t="s">
        <v>49</v>
      </c>
      <c r="D11" s="8">
        <v>400648</v>
      </c>
      <c r="E11" s="10" t="s">
        <v>51</v>
      </c>
      <c r="F11" s="8">
        <v>2</v>
      </c>
    </row>
    <row r="12" spans="3:6">
      <c r="C12" s="8" t="s">
        <v>55</v>
      </c>
      <c r="D12" s="8" t="s">
        <v>223</v>
      </c>
      <c r="E12" s="11" t="s">
        <v>271</v>
      </c>
      <c r="F12" s="8">
        <v>1</v>
      </c>
    </row>
    <row r="13" spans="3:6">
      <c r="C13" s="8">
        <v>10</v>
      </c>
      <c r="D13" s="8" t="s">
        <v>224</v>
      </c>
      <c r="E13" s="10" t="s">
        <v>225</v>
      </c>
      <c r="F13" s="8">
        <v>1</v>
      </c>
    </row>
    <row r="14" spans="3:6">
      <c r="C14" s="8">
        <v>11</v>
      </c>
      <c r="D14" s="8" t="s">
        <v>226</v>
      </c>
      <c r="E14" s="10" t="s">
        <v>227</v>
      </c>
      <c r="F14" s="8">
        <v>1</v>
      </c>
    </row>
    <row r="15" spans="3:6">
      <c r="C15" s="8">
        <v>12</v>
      </c>
      <c r="D15" s="8" t="s">
        <v>228</v>
      </c>
      <c r="E15" s="10" t="s">
        <v>229</v>
      </c>
      <c r="F15" s="8">
        <v>3</v>
      </c>
    </row>
    <row r="16" spans="3:6">
      <c r="C16" s="8">
        <v>13</v>
      </c>
      <c r="D16" s="8">
        <v>206198</v>
      </c>
      <c r="E16" s="10" t="s">
        <v>73</v>
      </c>
      <c r="F16" s="8">
        <v>1</v>
      </c>
    </row>
    <row r="17" spans="3:6">
      <c r="C17" s="8">
        <v>14</v>
      </c>
      <c r="D17" s="8">
        <v>409370</v>
      </c>
      <c r="E17" s="10" t="s">
        <v>78</v>
      </c>
      <c r="F17" s="8">
        <v>1</v>
      </c>
    </row>
    <row r="18" spans="3:6">
      <c r="C18" s="8">
        <v>15</v>
      </c>
      <c r="D18" s="8">
        <v>400662</v>
      </c>
      <c r="E18" s="10" t="s">
        <v>51</v>
      </c>
      <c r="F18" s="8">
        <v>1</v>
      </c>
    </row>
    <row r="19" spans="3:6">
      <c r="C19" s="8">
        <v>16</v>
      </c>
      <c r="D19" s="8">
        <v>400663</v>
      </c>
      <c r="E19" s="10" t="s">
        <v>51</v>
      </c>
      <c r="F19" s="8">
        <v>1</v>
      </c>
    </row>
    <row r="20" spans="3:6">
      <c r="C20" s="8">
        <v>17</v>
      </c>
      <c r="D20" s="8">
        <v>206818</v>
      </c>
      <c r="E20" s="10" t="s">
        <v>85</v>
      </c>
      <c r="F20" s="8">
        <v>2</v>
      </c>
    </row>
    <row r="21" spans="3:6">
      <c r="C21" s="8">
        <v>18</v>
      </c>
      <c r="D21" s="8" t="s">
        <v>230</v>
      </c>
      <c r="E21" s="10" t="s">
        <v>231</v>
      </c>
      <c r="F21" s="8">
        <v>5</v>
      </c>
    </row>
    <row r="22" spans="3:6">
      <c r="C22" s="8">
        <v>19</v>
      </c>
      <c r="D22" s="8">
        <v>206196</v>
      </c>
      <c r="E22" s="10" t="s">
        <v>95</v>
      </c>
      <c r="F22" s="8">
        <v>1</v>
      </c>
    </row>
    <row r="23" spans="3:6">
      <c r="C23" s="8">
        <v>20</v>
      </c>
      <c r="D23" s="8" t="s">
        <v>232</v>
      </c>
      <c r="E23" s="10" t="s">
        <v>233</v>
      </c>
      <c r="F23" s="8">
        <v>2</v>
      </c>
    </row>
    <row r="24" spans="3:6">
      <c r="C24" s="8">
        <v>21</v>
      </c>
      <c r="D24" s="8">
        <v>409815</v>
      </c>
      <c r="E24" s="10" t="s">
        <v>103</v>
      </c>
      <c r="F24" s="8">
        <v>1</v>
      </c>
    </row>
    <row r="25" spans="3:6">
      <c r="C25" s="8">
        <v>22</v>
      </c>
      <c r="D25" s="8" t="s">
        <v>234</v>
      </c>
      <c r="E25" s="10" t="s">
        <v>235</v>
      </c>
      <c r="F25" s="8">
        <v>1</v>
      </c>
    </row>
    <row r="26" spans="3:6">
      <c r="C26" s="8">
        <v>25</v>
      </c>
      <c r="D26" s="8" t="s">
        <v>236</v>
      </c>
      <c r="E26" s="10" t="s">
        <v>237</v>
      </c>
      <c r="F26" s="8">
        <v>1</v>
      </c>
    </row>
    <row r="27" spans="3:6">
      <c r="C27" s="8">
        <v>26</v>
      </c>
      <c r="D27" s="8">
        <v>210310</v>
      </c>
      <c r="E27" s="10" t="s">
        <v>118</v>
      </c>
      <c r="F27" s="8">
        <v>1</v>
      </c>
    </row>
    <row r="28" spans="3:6">
      <c r="C28" s="8">
        <v>28</v>
      </c>
      <c r="D28" s="8" t="s">
        <v>238</v>
      </c>
      <c r="E28" s="10" t="s">
        <v>239</v>
      </c>
      <c r="F28" s="8">
        <v>1</v>
      </c>
    </row>
    <row r="29" spans="3:6">
      <c r="C29" s="8">
        <v>29</v>
      </c>
      <c r="D29" s="8" t="s">
        <v>240</v>
      </c>
      <c r="E29" s="10" t="s">
        <v>241</v>
      </c>
      <c r="F29" s="8">
        <v>1</v>
      </c>
    </row>
    <row r="30" spans="3:6">
      <c r="C30" s="8">
        <v>30</v>
      </c>
      <c r="D30" s="8" t="s">
        <v>242</v>
      </c>
      <c r="E30" s="10" t="s">
        <v>243</v>
      </c>
      <c r="F30" s="8">
        <v>1</v>
      </c>
    </row>
    <row r="31" spans="3:6">
      <c r="C31" s="8">
        <v>31</v>
      </c>
      <c r="D31" s="8" t="s">
        <v>244</v>
      </c>
      <c r="E31" s="10" t="s">
        <v>245</v>
      </c>
      <c r="F31" s="8">
        <v>1</v>
      </c>
    </row>
    <row r="32" spans="3:6">
      <c r="C32" s="8">
        <v>32</v>
      </c>
      <c r="D32" s="8" t="s">
        <v>246</v>
      </c>
      <c r="E32" s="10" t="s">
        <v>247</v>
      </c>
      <c r="F32" s="8">
        <v>1</v>
      </c>
    </row>
    <row r="33" spans="3:6">
      <c r="C33" s="8">
        <v>33</v>
      </c>
      <c r="D33" s="8">
        <v>409556</v>
      </c>
      <c r="E33" s="10" t="s">
        <v>148</v>
      </c>
      <c r="F33" s="8">
        <v>1</v>
      </c>
    </row>
    <row r="34" spans="3:6">
      <c r="C34" s="8">
        <v>34</v>
      </c>
      <c r="D34" s="8" t="s">
        <v>248</v>
      </c>
      <c r="E34" s="10" t="s">
        <v>249</v>
      </c>
      <c r="F34" s="8">
        <v>1</v>
      </c>
    </row>
    <row r="35" spans="3:6">
      <c r="C35" s="8">
        <v>35</v>
      </c>
      <c r="D35" s="8" t="s">
        <v>250</v>
      </c>
      <c r="E35" s="10" t="s">
        <v>251</v>
      </c>
      <c r="F35" s="8">
        <v>1</v>
      </c>
    </row>
    <row r="36" spans="3:6">
      <c r="C36" s="8">
        <v>36</v>
      </c>
      <c r="D36" s="8" t="s">
        <v>252</v>
      </c>
      <c r="E36" s="10" t="s">
        <v>253</v>
      </c>
      <c r="F36" s="8">
        <v>1</v>
      </c>
    </row>
    <row r="37" spans="3:6">
      <c r="C37" s="8">
        <v>37</v>
      </c>
      <c r="D37" s="8" t="s">
        <v>254</v>
      </c>
      <c r="E37" s="10" t="s">
        <v>255</v>
      </c>
      <c r="F37" s="8">
        <v>1</v>
      </c>
    </row>
    <row r="38" spans="3:6">
      <c r="C38" s="8">
        <v>38</v>
      </c>
      <c r="D38" s="8" t="s">
        <v>256</v>
      </c>
      <c r="E38" s="10" t="s">
        <v>257</v>
      </c>
      <c r="F38" s="8">
        <v>1</v>
      </c>
    </row>
    <row r="39" spans="3:6">
      <c r="C39" s="8">
        <v>50</v>
      </c>
      <c r="D39" s="8" t="s">
        <v>258</v>
      </c>
      <c r="E39" s="11" t="s">
        <v>273</v>
      </c>
      <c r="F39" s="8">
        <v>3</v>
      </c>
    </row>
    <row r="40" spans="3:6">
      <c r="C40" s="8">
        <v>51</v>
      </c>
      <c r="D40" s="8" t="s">
        <v>259</v>
      </c>
      <c r="E40" s="10" t="s">
        <v>260</v>
      </c>
      <c r="F40" s="8">
        <v>3</v>
      </c>
    </row>
    <row r="41" spans="3:6">
      <c r="C41" s="8">
        <v>52</v>
      </c>
      <c r="D41" s="8">
        <v>409145</v>
      </c>
      <c r="E41" s="10" t="s">
        <v>179</v>
      </c>
      <c r="F41" s="8">
        <v>2</v>
      </c>
    </row>
    <row r="42" spans="3:6">
      <c r="C42" s="8">
        <v>53</v>
      </c>
      <c r="D42" s="8" t="s">
        <v>261</v>
      </c>
      <c r="E42" s="10" t="s">
        <v>262</v>
      </c>
      <c r="F42" s="8">
        <v>2</v>
      </c>
    </row>
    <row r="43" spans="3:6">
      <c r="C43" s="8">
        <v>54</v>
      </c>
      <c r="D43" s="8">
        <v>408833</v>
      </c>
      <c r="E43" s="10" t="s">
        <v>174</v>
      </c>
      <c r="F43" s="8">
        <v>1</v>
      </c>
    </row>
    <row r="44" spans="3:6">
      <c r="C44" s="8">
        <v>55</v>
      </c>
      <c r="D44" s="8">
        <v>408639</v>
      </c>
      <c r="E44" s="10" t="s">
        <v>174</v>
      </c>
      <c r="F44" s="8">
        <v>4</v>
      </c>
    </row>
    <row r="45" spans="3:6">
      <c r="C45" s="8">
        <v>56</v>
      </c>
      <c r="D45" s="8">
        <v>409034</v>
      </c>
      <c r="E45" s="10" t="s">
        <v>192</v>
      </c>
      <c r="F45" s="8">
        <v>2</v>
      </c>
    </row>
    <row r="46" spans="3:6">
      <c r="C46" s="8">
        <v>57</v>
      </c>
      <c r="D46" s="8">
        <v>408834</v>
      </c>
      <c r="E46" s="10" t="s">
        <v>174</v>
      </c>
      <c r="F46" s="8">
        <v>2</v>
      </c>
    </row>
    <row r="47" spans="3:6">
      <c r="C47" s="8">
        <v>58</v>
      </c>
      <c r="D47" s="8" t="s">
        <v>263</v>
      </c>
      <c r="E47" s="11" t="s">
        <v>274</v>
      </c>
      <c r="F47" s="8">
        <v>6</v>
      </c>
    </row>
    <row r="48" spans="3:6">
      <c r="C48" s="8">
        <v>59</v>
      </c>
      <c r="D48" s="8" t="s">
        <v>264</v>
      </c>
      <c r="E48" s="11" t="s">
        <v>275</v>
      </c>
      <c r="F48" s="8">
        <v>6</v>
      </c>
    </row>
    <row r="49" spans="3:6">
      <c r="C49" s="8">
        <v>60</v>
      </c>
      <c r="D49" s="8" t="s">
        <v>265</v>
      </c>
      <c r="E49" s="10" t="s">
        <v>266</v>
      </c>
      <c r="F49" s="8">
        <v>1</v>
      </c>
    </row>
    <row r="50" spans="3:6">
      <c r="C50" s="8">
        <v>61</v>
      </c>
      <c r="D50" s="8" t="s">
        <v>267</v>
      </c>
      <c r="E50" s="11" t="s">
        <v>276</v>
      </c>
      <c r="F50" s="8">
        <v>1</v>
      </c>
    </row>
    <row r="51" spans="3:6">
      <c r="C51" s="8">
        <v>62</v>
      </c>
      <c r="D51" s="8" t="s">
        <v>268</v>
      </c>
      <c r="E51" s="11" t="s">
        <v>277</v>
      </c>
      <c r="F51" s="8">
        <v>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G52"/>
  <sheetViews>
    <sheetView workbookViewId="0">
      <selection activeCell="F3" sqref="F3:G52"/>
    </sheetView>
  </sheetViews>
  <sheetFormatPr defaultRowHeight="12.75"/>
  <cols>
    <col min="2" max="2" width="10" customWidth="1"/>
    <col min="3" max="3" width="8.140625" customWidth="1"/>
    <col min="4" max="4" width="24.7109375" customWidth="1"/>
    <col min="5" max="5" width="7.42578125" customWidth="1"/>
    <col min="6" max="6" width="18.28515625" customWidth="1"/>
    <col min="7" max="7" width="43.7109375" customWidth="1"/>
  </cols>
  <sheetData>
    <row r="3" spans="2:7" ht="15">
      <c r="B3" s="2" t="s">
        <v>6</v>
      </c>
      <c r="C3" s="3">
        <v>409485</v>
      </c>
      <c r="D3" s="2" t="s">
        <v>8</v>
      </c>
      <c r="E3" s="3">
        <v>3</v>
      </c>
      <c r="F3" s="5" t="str">
        <f>IF(ISNA(VLOOKUP(TRIM(C3),[1]!Table_Query_from_BetcoViews[[#All],[AlternateID]:[MainSKU]],4,FALSE))=TRUE,(C3),(LEFT(VLOOKUP(TRIM(C3),[1]!Table_Query_from_BetcoViews[[#All],[AlternateID]:[MainSKU]],4,FALSE),6)))</f>
        <v>E83989</v>
      </c>
      <c r="G3" s="6" t="str">
        <f>IFERROR(VLOOKUP(TRIM(C3),[1]!Table_Query_from_BetcoViews[[AlternateID]:[ItemDescr2]],5,FALSE),D3)</f>
        <v>Switch</v>
      </c>
    </row>
    <row r="4" spans="2:7" ht="15">
      <c r="B4" s="2" t="s">
        <v>12</v>
      </c>
      <c r="C4" s="3">
        <v>409546</v>
      </c>
      <c r="D4" s="2" t="s">
        <v>14</v>
      </c>
      <c r="E4" s="3">
        <v>1</v>
      </c>
      <c r="F4" s="5" t="str">
        <f>IF(ISNA(VLOOKUP(TRIM(C4),[1]!Table_Query_from_BetcoViews[[#All],[AlternateID]:[MainSKU]],4,FALSE))=TRUE,(C4),(LEFT(VLOOKUP(TRIM(C4),[1]!Table_Query_from_BetcoViews[[#All],[AlternateID]:[MainSKU]],4,FALSE),6)))</f>
        <v>E83175</v>
      </c>
      <c r="G4" s="6" t="str">
        <f>IFERROR(VLOOKUP(TRIM(C4),[1]!Table_Query_from_BetcoViews[[AlternateID]:[ItemDescr2]],5,FALSE),D4)</f>
        <v>battery level display</v>
      </c>
    </row>
    <row r="5" spans="2:7" ht="15">
      <c r="B5" s="2" t="s">
        <v>18</v>
      </c>
      <c r="C5" s="3">
        <v>409486</v>
      </c>
      <c r="D5" s="2" t="s">
        <v>8</v>
      </c>
      <c r="E5" s="3">
        <v>1</v>
      </c>
      <c r="F5" s="5" t="str">
        <f>IF(ISNA(VLOOKUP(TRIM(C5),[1]!Table_Query_from_BetcoViews[[#All],[AlternateID]:[MainSKU]],4,FALSE))=TRUE,(C5),(LEFT(VLOOKUP(TRIM(C5),[1]!Table_Query_from_BetcoViews[[#All],[AlternateID]:[MainSKU]],4,FALSE),6)))</f>
        <v>E82486</v>
      </c>
      <c r="G5" s="6" t="str">
        <f>IFERROR(VLOOKUP(TRIM(C5),[1]!Table_Query_from_BetcoViews[[AlternateID]:[ItemDescr2]],5,FALSE),D5)</f>
        <v>1 Way Momentary Rocker Switch ASM - Amber</v>
      </c>
    </row>
    <row r="6" spans="2:7" ht="15">
      <c r="B6" s="2" t="s">
        <v>19</v>
      </c>
      <c r="C6" s="3">
        <v>409566</v>
      </c>
      <c r="D6" s="2" t="s">
        <v>21</v>
      </c>
      <c r="E6" s="3">
        <v>1</v>
      </c>
      <c r="F6" s="5" t="str">
        <f>IF(ISNA(VLOOKUP(TRIM(C6),[1]!Table_Query_from_BetcoViews[[#All],[AlternateID]:[MainSKU]],4,FALSE))=TRUE,(C6),(LEFT(VLOOKUP(TRIM(C6),[1]!Table_Query_from_BetcoViews[[#All],[AlternateID]:[MainSKU]],4,FALSE),6)))</f>
        <v>E88305</v>
      </c>
      <c r="G6" s="6" t="str">
        <f>IFERROR(VLOOKUP(TRIM(C6),[1]!Table_Query_from_BetcoViews[[AlternateID]:[ItemDescr2]],5,FALSE),D6)</f>
        <v>Cover, Black</v>
      </c>
    </row>
    <row r="7" spans="2:7" ht="15">
      <c r="B7" s="2" t="s">
        <v>25</v>
      </c>
      <c r="C7" s="3">
        <v>202527</v>
      </c>
      <c r="D7" s="2" t="s">
        <v>27</v>
      </c>
      <c r="E7" s="3">
        <v>1</v>
      </c>
      <c r="F7" s="5" t="str">
        <f>IF(ISNA(VLOOKUP(TRIM(C7),[1]!Table_Query_from_BetcoViews[[#All],[AlternateID]:[MainSKU]],4,FALSE))=TRUE,(C7),(LEFT(VLOOKUP(TRIM(C7),[1]!Table_Query_from_BetcoViews[[#All],[AlternateID]:[MainSKU]],4,FALSE),6)))</f>
        <v>E88441</v>
      </c>
      <c r="G7" s="6" t="str">
        <f>IFERROR(VLOOKUP(TRIM(C7),[1]!Table_Query_from_BetcoViews[[AlternateID]:[ItemDescr2]],5,FALSE),D7)</f>
        <v>Control Panel Cover, Upper</v>
      </c>
    </row>
    <row r="8" spans="2:7" ht="15">
      <c r="B8" s="2" t="s">
        <v>31</v>
      </c>
      <c r="C8" s="3">
        <v>410250</v>
      </c>
      <c r="D8" s="2" t="s">
        <v>33</v>
      </c>
      <c r="E8" s="3">
        <v>2</v>
      </c>
      <c r="F8" s="5" t="str">
        <f>IF(ISNA(VLOOKUP(TRIM(C8),[1]!Table_Query_from_BetcoViews[[#All],[AlternateID]:[MainSKU]],4,FALSE))=TRUE,(C8),(LEFT(VLOOKUP(TRIM(C8),[1]!Table_Query_from_BetcoViews[[#All],[AlternateID]:[MainSKU]],4,FALSE),6)))</f>
        <v>E82493</v>
      </c>
      <c r="G8" s="6" t="str">
        <f>IFERROR(VLOOKUP(TRIM(C8),[1]!Table_Query_from_BetcoViews[[AlternateID]:[ItemDescr2]],5,FALSE),D8)</f>
        <v>Grips, Handle</v>
      </c>
    </row>
    <row r="9" spans="2:7" ht="15">
      <c r="B9" s="2" t="s">
        <v>37</v>
      </c>
      <c r="C9" s="3">
        <v>400664</v>
      </c>
      <c r="D9" s="2" t="s">
        <v>39</v>
      </c>
      <c r="E9" s="3">
        <v>2</v>
      </c>
      <c r="F9" s="5" t="str">
        <f>IF(ISNA(VLOOKUP(TRIM(C9),[1]!Table_Query_from_BetcoViews[[#All],[AlternateID]:[MainSKU]],4,FALSE))=TRUE,(C9),(LEFT(VLOOKUP(TRIM(C9),[1]!Table_Query_from_BetcoViews[[#All],[AlternateID]:[MainSKU]],4,FALSE),6)))</f>
        <v>E82782</v>
      </c>
      <c r="G9" s="6" t="str">
        <f>IFERROR(VLOOKUP(TRIM(C9),[1]!Table_Query_from_BetcoViews[[AlternateID]:[ItemDescr2]],5,FALSE),D9)</f>
        <v>Washer</v>
      </c>
    </row>
    <row r="10" spans="2:7" ht="15">
      <c r="B10" s="2" t="s">
        <v>43</v>
      </c>
      <c r="C10" s="3">
        <v>400646</v>
      </c>
      <c r="D10" s="2" t="s">
        <v>45</v>
      </c>
      <c r="E10" s="3">
        <v>1</v>
      </c>
      <c r="F10" s="5" t="str">
        <f>IF(ISNA(VLOOKUP(TRIM(C10),[1]!Table_Query_from_BetcoViews[[#All],[AlternateID]:[MainSKU]],4,FALSE))=TRUE,(C10),(LEFT(VLOOKUP(TRIM(C10),[1]!Table_Query_from_BetcoViews[[#All],[AlternateID]:[MainSKU]],4,FALSE),6)))</f>
        <v>E85751</v>
      </c>
      <c r="G10" s="6" t="str">
        <f>IFERROR(VLOOKUP(TRIM(C10),[1]!Table_Query_from_BetcoViews[[AlternateID]:[ItemDescr2]],5,FALSE),D10)</f>
        <v>Trigger Lever for Simpla 50</v>
      </c>
    </row>
    <row r="11" spans="2:7" ht="15">
      <c r="B11" s="2" t="s">
        <v>49</v>
      </c>
      <c r="C11" s="3">
        <v>400648</v>
      </c>
      <c r="D11" s="2" t="s">
        <v>51</v>
      </c>
      <c r="E11" s="3">
        <v>2</v>
      </c>
      <c r="F11" s="5">
        <f>IF(ISNA(VLOOKUP(TRIM(C11),[1]!Table_Query_from_BetcoViews[[#All],[AlternateID]:[MainSKU]],4,FALSE))=TRUE,(C11),(LEFT(VLOOKUP(TRIM(C11),[1]!Table_Query_from_BetcoViews[[#All],[AlternateID]:[MainSKU]],4,FALSE),6)))</f>
        <v>400648</v>
      </c>
      <c r="G11" s="6" t="str">
        <f>IFERROR(VLOOKUP(TRIM(C11),[1]!Table_Query_from_BetcoViews[[AlternateID]:[ItemDescr2]],5,FALSE),D11)</f>
        <v>PLAQUE</v>
      </c>
    </row>
    <row r="12" spans="2:7" ht="15">
      <c r="B12" s="2" t="s">
        <v>55</v>
      </c>
      <c r="C12" s="3">
        <v>408131</v>
      </c>
      <c r="D12" s="2" t="s">
        <v>57</v>
      </c>
      <c r="E12" s="3">
        <v>1</v>
      </c>
      <c r="F12" s="5" t="str">
        <f>IF(ISNA(VLOOKUP(TRIM(C12),[1]!Table_Query_from_BetcoViews[[#All],[AlternateID]:[MainSKU]],4,FALSE))=TRUE,(C12),(LEFT(VLOOKUP(TRIM(C12),[1]!Table_Query_from_BetcoViews[[#All],[AlternateID]:[MainSKU]],4,FALSE),6)))</f>
        <v>E82304</v>
      </c>
      <c r="G12" s="6" t="str">
        <f>IFERROR(VLOOKUP(TRIM(C12),[1]!Table_Query_from_BetcoViews[[AlternateID]:[ItemDescr2]],5,FALSE),D12)</f>
        <v>Spring, 20.2x1.3x20.8mm Steel Torsion</v>
      </c>
    </row>
    <row r="13" spans="2:7" ht="15">
      <c r="B13" s="3">
        <v>10</v>
      </c>
      <c r="C13" s="3">
        <v>400645</v>
      </c>
      <c r="D13" s="2" t="s">
        <v>62</v>
      </c>
      <c r="E13" s="3">
        <v>1</v>
      </c>
      <c r="F13" s="5" t="str">
        <f>IF(ISNA(VLOOKUP(TRIM(C13),[1]!Table_Query_from_BetcoViews[[#All],[AlternateID]:[MainSKU]],4,FALSE))=TRUE,(C13),(LEFT(VLOOKUP(TRIM(C13),[1]!Table_Query_from_BetcoViews[[#All],[AlternateID]:[MainSKU]],4,FALSE),6)))</f>
        <v>E81653</v>
      </c>
      <c r="G13" s="6" t="str">
        <f>IFERROR(VLOOKUP(TRIM(C13),[1]!Table_Query_from_BetcoViews[[AlternateID]:[ItemDescr2]],5,FALSE),D13)</f>
        <v>Shaft</v>
      </c>
    </row>
    <row r="14" spans="2:7" ht="15">
      <c r="B14" s="3">
        <v>11</v>
      </c>
      <c r="C14" s="3">
        <v>400647</v>
      </c>
      <c r="D14" s="2" t="s">
        <v>45</v>
      </c>
      <c r="E14" s="3">
        <v>1</v>
      </c>
      <c r="F14" s="5" t="str">
        <f>IF(ISNA(VLOOKUP(TRIM(C14),[1]!Table_Query_from_BetcoViews[[#All],[AlternateID]:[MainSKU]],4,FALSE))=TRUE,(C14),(LEFT(VLOOKUP(TRIM(C14),[1]!Table_Query_from_BetcoViews[[#All],[AlternateID]:[MainSKU]],4,FALSE),6)))</f>
        <v>E82284</v>
      </c>
      <c r="G14" s="6" t="str">
        <f>IFERROR(VLOOKUP(TRIM(C14),[1]!Table_Query_from_BetcoViews[[AlternateID]:[ItemDescr2]],5,FALSE),D14)</f>
        <v>Lever</v>
      </c>
    </row>
    <row r="15" spans="2:7" ht="15">
      <c r="B15" s="3">
        <v>12</v>
      </c>
      <c r="C15" s="3">
        <v>409491</v>
      </c>
      <c r="D15" s="2" t="s">
        <v>68</v>
      </c>
      <c r="E15" s="3">
        <v>3</v>
      </c>
      <c r="F15" s="5" t="str">
        <f>IF(ISNA(VLOOKUP(TRIM(C15),[1]!Table_Query_from_BetcoViews[[#All],[AlternateID]:[MainSKU]],4,FALSE))=TRUE,(C15),(LEFT(VLOOKUP(TRIM(C15),[1]!Table_Query_from_BetcoViews[[#All],[AlternateID]:[MainSKU]],4,FALSE),6)))</f>
        <v>E82270</v>
      </c>
      <c r="G15" s="6" t="str">
        <f>IFERROR(VLOOKUP(TRIM(C15),[1]!Table_Query_from_BetcoViews[[AlternateID]:[ItemDescr2]],5,FALSE),D15)</f>
        <v>Micro Switch</v>
      </c>
    </row>
    <row r="16" spans="2:7" ht="15">
      <c r="B16" s="3">
        <v>13</v>
      </c>
      <c r="C16" s="3">
        <v>206198</v>
      </c>
      <c r="D16" s="2" t="s">
        <v>73</v>
      </c>
      <c r="E16" s="3">
        <v>1</v>
      </c>
      <c r="F16" s="5">
        <f>IF(ISNA(VLOOKUP(TRIM(C16),[1]!Table_Query_from_BetcoViews[[#All],[AlternateID]:[MainSKU]],4,FALSE))=TRUE,(C16),(LEFT(VLOOKUP(TRIM(C16),[1]!Table_Query_from_BetcoViews[[#All],[AlternateID]:[MainSKU]],4,FALSE),6)))</f>
        <v>206198</v>
      </c>
      <c r="G16" s="6" t="str">
        <f>IFERROR(VLOOKUP(TRIM(C16),[1]!Table_Query_from_BetcoViews[[AlternateID]:[ItemDescr2]],5,FALSE),D16)</f>
        <v>SUPPORT</v>
      </c>
    </row>
    <row r="17" spans="2:7" ht="15">
      <c r="B17" s="3">
        <v>14</v>
      </c>
      <c r="C17" s="3">
        <v>409370</v>
      </c>
      <c r="D17" s="2" t="s">
        <v>78</v>
      </c>
      <c r="E17" s="3">
        <v>1</v>
      </c>
      <c r="F17" s="5">
        <f>IF(ISNA(VLOOKUP(TRIM(C17),[1]!Table_Query_from_BetcoViews[[#All],[AlternateID]:[MainSKU]],4,FALSE))=TRUE,(C17),(LEFT(VLOOKUP(TRIM(C17),[1]!Table_Query_from_BetcoViews[[#All],[AlternateID]:[MainSKU]],4,FALSE),6)))</f>
        <v>409370</v>
      </c>
      <c r="G17" s="6" t="str">
        <f>IFERROR(VLOOKUP(TRIM(C17),[1]!Table_Query_from_BetcoViews[[AlternateID]:[ItemDescr2]],5,FALSE),D17)</f>
        <v>SPRING PIN</v>
      </c>
    </row>
    <row r="18" spans="2:7" ht="15">
      <c r="B18" s="3">
        <v>15</v>
      </c>
      <c r="C18" s="3">
        <v>400662</v>
      </c>
      <c r="D18" s="2" t="s">
        <v>51</v>
      </c>
      <c r="E18" s="3">
        <v>1</v>
      </c>
      <c r="F18" s="5">
        <f>IF(ISNA(VLOOKUP(TRIM(C18),[1]!Table_Query_from_BetcoViews[[#All],[AlternateID]:[MainSKU]],4,FALSE))=TRUE,(C18),(LEFT(VLOOKUP(TRIM(C18),[1]!Table_Query_from_BetcoViews[[#All],[AlternateID]:[MainSKU]],4,FALSE),6)))</f>
        <v>400662</v>
      </c>
      <c r="G18" s="6" t="str">
        <f>IFERROR(VLOOKUP(TRIM(C18),[1]!Table_Query_from_BetcoViews[[AlternateID]:[ItemDescr2]],5,FALSE),D18)</f>
        <v>PLAQUE</v>
      </c>
    </row>
    <row r="19" spans="2:7" ht="15">
      <c r="B19" s="3">
        <v>16</v>
      </c>
      <c r="C19" s="3">
        <v>400663</v>
      </c>
      <c r="D19" s="2" t="s">
        <v>51</v>
      </c>
      <c r="E19" s="3">
        <v>1</v>
      </c>
      <c r="F19" s="5">
        <f>IF(ISNA(VLOOKUP(TRIM(C19),[1]!Table_Query_from_BetcoViews[[#All],[AlternateID]:[MainSKU]],4,FALSE))=TRUE,(C19),(LEFT(VLOOKUP(TRIM(C19),[1]!Table_Query_from_BetcoViews[[#All],[AlternateID]:[MainSKU]],4,FALSE),6)))</f>
        <v>400663</v>
      </c>
      <c r="G19" s="6" t="str">
        <f>IFERROR(VLOOKUP(TRIM(C19),[1]!Table_Query_from_BetcoViews[[AlternateID]:[ItemDescr2]],5,FALSE),D19)</f>
        <v>PLAQUE</v>
      </c>
    </row>
    <row r="20" spans="2:7" ht="15">
      <c r="B20" s="3">
        <v>17</v>
      </c>
      <c r="C20" s="3">
        <v>206818</v>
      </c>
      <c r="D20" s="2" t="s">
        <v>85</v>
      </c>
      <c r="E20" s="3">
        <v>2</v>
      </c>
      <c r="F20" s="5">
        <f>IF(ISNA(VLOOKUP(TRIM(C20),[1]!Table_Query_from_BetcoViews[[#All],[AlternateID]:[MainSKU]],4,FALSE))=TRUE,(C20),(LEFT(VLOOKUP(TRIM(C20),[1]!Table_Query_from_BetcoViews[[#All],[AlternateID]:[MainSKU]],4,FALSE),6)))</f>
        <v>206818</v>
      </c>
      <c r="G20" s="6" t="str">
        <f>IFERROR(VLOOKUP(TRIM(C20),[1]!Table_Query_from_BetcoViews[[AlternateID]:[ItemDescr2]],5,FALSE),D20)</f>
        <v>SPECIAL SCREW</v>
      </c>
    </row>
    <row r="21" spans="2:7" ht="15">
      <c r="B21" s="3">
        <v>18</v>
      </c>
      <c r="C21" s="3">
        <v>405915</v>
      </c>
      <c r="D21" s="2" t="s">
        <v>90</v>
      </c>
      <c r="E21" s="3">
        <v>5</v>
      </c>
      <c r="F21" s="5" t="str">
        <f>IF(ISNA(VLOOKUP(TRIM(C21),[1]!Table_Query_from_BetcoViews[[#All],[AlternateID]:[MainSKU]],4,FALSE))=TRUE,(C21),(LEFT(VLOOKUP(TRIM(C21),[1]!Table_Query_from_BetcoViews[[#All],[AlternateID]:[MainSKU]],4,FALSE),6)))</f>
        <v>E81704</v>
      </c>
      <c r="G21" s="6" t="str">
        <f>IFERROR(VLOOKUP(TRIM(C21),[1]!Table_Query_from_BetcoViews[[AlternateID]:[ItemDescr2]],5,FALSE),D21)</f>
        <v>Gasket</v>
      </c>
    </row>
    <row r="22" spans="2:7" ht="15">
      <c r="B22" s="3">
        <v>19</v>
      </c>
      <c r="C22" s="3">
        <v>206196</v>
      </c>
      <c r="D22" s="2" t="s">
        <v>95</v>
      </c>
      <c r="E22" s="3">
        <v>1</v>
      </c>
      <c r="F22" s="5">
        <f>IF(ISNA(VLOOKUP(TRIM(C22),[1]!Table_Query_from_BetcoViews[[#All],[AlternateID]:[MainSKU]],4,FALSE))=TRUE,(C22),(LEFT(VLOOKUP(TRIM(C22),[1]!Table_Query_from_BetcoViews[[#All],[AlternateID]:[MainSKU]],4,FALSE),6)))</f>
        <v>206196</v>
      </c>
      <c r="G22" s="6" t="str">
        <f>IFERROR(VLOOKUP(TRIM(C22),[1]!Table_Query_from_BetcoViews[[AlternateID]:[ItemDescr2]],5,FALSE),D22)</f>
        <v>PIPE</v>
      </c>
    </row>
    <row r="23" spans="2:7" ht="15">
      <c r="B23" s="3">
        <v>20</v>
      </c>
      <c r="C23" s="3">
        <v>407581</v>
      </c>
      <c r="D23" s="2" t="s">
        <v>99</v>
      </c>
      <c r="E23" s="3">
        <v>2</v>
      </c>
      <c r="F23" s="5" t="str">
        <f>IF(ISNA(VLOOKUP(TRIM(C23),[1]!Table_Query_from_BetcoViews[[#All],[AlternateID]:[MainSKU]],4,FALSE))=TRUE,(C23),(LEFT(VLOOKUP(TRIM(C23),[1]!Table_Query_from_BetcoViews[[#All],[AlternateID]:[MainSKU]],4,FALSE),6)))</f>
        <v>E83159</v>
      </c>
      <c r="G23" s="6" t="str">
        <f>IFERROR(VLOOKUP(TRIM(C23),[1]!Table_Query_from_BetcoViews[[AlternateID]:[ItemDescr2]],5,FALSE),D23)</f>
        <v>Relay 24VDC 20A</v>
      </c>
    </row>
    <row r="24" spans="2:7" ht="15">
      <c r="B24" s="3">
        <v>21</v>
      </c>
      <c r="C24" s="3">
        <v>409815</v>
      </c>
      <c r="D24" s="2" t="s">
        <v>103</v>
      </c>
      <c r="E24" s="3">
        <v>1</v>
      </c>
      <c r="F24" s="5">
        <f>IF(ISNA(VLOOKUP(TRIM(C24),[1]!Table_Query_from_BetcoViews[[#All],[AlternateID]:[MainSKU]],4,FALSE))=TRUE,(C24),(LEFT(VLOOKUP(TRIM(C24),[1]!Table_Query_from_BetcoViews[[#All],[AlternateID]:[MainSKU]],4,FALSE),6)))</f>
        <v>409815</v>
      </c>
      <c r="G24" s="6" t="str">
        <f>IFERROR(VLOOKUP(TRIM(C24),[1]!Table_Query_from_BetcoViews[[AlternateID]:[ItemDescr2]],5,FALSE),D24)</f>
        <v>FAIRLEAD</v>
      </c>
    </row>
    <row r="25" spans="2:7" ht="15">
      <c r="B25" s="3">
        <v>22</v>
      </c>
      <c r="C25" s="3">
        <v>406352</v>
      </c>
      <c r="D25" s="2" t="s">
        <v>108</v>
      </c>
      <c r="E25" s="3">
        <v>1</v>
      </c>
      <c r="F25" s="5" t="str">
        <f>IF(ISNA(VLOOKUP(TRIM(C25),[1]!Table_Query_from_BetcoViews[[#All],[AlternateID]:[MainSKU]],4,FALSE))=TRUE,(C25),(LEFT(VLOOKUP(TRIM(C25),[1]!Table_Query_from_BetcoViews[[#All],[AlternateID]:[MainSKU]],4,FALSE),6)))</f>
        <v>E82511</v>
      </c>
      <c r="G25" s="6" t="str">
        <f>IFERROR(VLOOKUP(TRIM(C25),[1]!Table_Query_from_BetcoViews[[AlternateID]:[ItemDescr2]],5,FALSE),D25)</f>
        <v>Chopper Card</v>
      </c>
    </row>
    <row r="26" spans="2:7" ht="15">
      <c r="B26" s="3">
        <v>25</v>
      </c>
      <c r="C26" s="3">
        <v>409650</v>
      </c>
      <c r="D26" s="2" t="s">
        <v>113</v>
      </c>
      <c r="E26" s="3">
        <v>1</v>
      </c>
      <c r="F26" s="5" t="str">
        <f>IF(ISNA(VLOOKUP(TRIM(C26),[1]!Table_Query_from_BetcoViews[[#All],[AlternateID]:[MainSKU]],4,FALSE))=TRUE,(C26),(LEFT(VLOOKUP(TRIM(C26),[1]!Table_Query_from_BetcoViews[[#All],[AlternateID]:[MainSKU]],4,FALSE),6)))</f>
        <v>E82359</v>
      </c>
      <c r="G26" s="6" t="str">
        <f>IFERROR(VLOOKUP(TRIM(C26),[1]!Table_Query_from_BetcoViews[[AlternateID]:[ItemDescr2]],5,FALSE),D26)</f>
        <v>Resistor, Braking</v>
      </c>
    </row>
    <row r="27" spans="2:7" ht="15">
      <c r="B27" s="3">
        <v>26</v>
      </c>
      <c r="C27" s="3">
        <v>210310</v>
      </c>
      <c r="D27" s="2" t="s">
        <v>118</v>
      </c>
      <c r="E27" s="3">
        <v>1</v>
      </c>
      <c r="F27" s="5">
        <f>IF(ISNA(VLOOKUP(TRIM(C27),[1]!Table_Query_from_BetcoViews[[#All],[AlternateID]:[MainSKU]],4,FALSE))=TRUE,(C27),(LEFT(VLOOKUP(TRIM(C27),[1]!Table_Query_from_BetcoViews[[#All],[AlternateID]:[MainSKU]],4,FALSE),6)))</f>
        <v>210310</v>
      </c>
      <c r="G27" s="6" t="str">
        <f>IFERROR(VLOOKUP(TRIM(C27),[1]!Table_Query_from_BetcoViews[[AlternateID]:[ItemDescr2]],5,FALSE),D27)</f>
        <v>HANDLE BAR BODY</v>
      </c>
    </row>
    <row r="28" spans="2:7" ht="15">
      <c r="B28" s="3">
        <v>28</v>
      </c>
      <c r="C28" s="3">
        <v>406367</v>
      </c>
      <c r="D28" s="2" t="s">
        <v>123</v>
      </c>
      <c r="E28" s="3">
        <v>1</v>
      </c>
      <c r="F28" s="5" t="str">
        <f>IF(ISNA(VLOOKUP(TRIM(C28),[1]!Table_Query_from_BetcoViews[[#All],[AlternateID]:[MainSKU]],4,FALSE))=TRUE,(C28),(LEFT(VLOOKUP(TRIM(C28),[1]!Table_Query_from_BetcoViews[[#All],[AlternateID]:[MainSKU]],4,FALSE),6)))</f>
        <v>E83157</v>
      </c>
      <c r="G28" s="6" t="str">
        <f>IFERROR(VLOOKUP(TRIM(C28),[1]!Table_Query_from_BetcoViews[[AlternateID]:[ItemDescr2]],5,FALSE),D28)</f>
        <v>battery indicator card</v>
      </c>
    </row>
    <row r="29" spans="2:7" ht="15">
      <c r="B29" s="3">
        <v>29</v>
      </c>
      <c r="C29" s="3">
        <v>404955</v>
      </c>
      <c r="D29" s="2" t="s">
        <v>128</v>
      </c>
      <c r="E29" s="3">
        <v>1</v>
      </c>
      <c r="F29" s="5" t="str">
        <f>IF(ISNA(VLOOKUP(TRIM(C29),[1]!Table_Query_from_BetcoViews[[#All],[AlternateID]:[MainSKU]],4,FALSE))=TRUE,(C29),(LEFT(VLOOKUP(TRIM(C29),[1]!Table_Query_from_BetcoViews[[#All],[AlternateID]:[MainSKU]],4,FALSE),6)))</f>
        <v>E81559</v>
      </c>
      <c r="G29" s="6" t="str">
        <f>IFERROR(VLOOKUP(TRIM(C29),[1]!Table_Query_from_BetcoViews[[AlternateID]:[ItemDescr2]],5,FALSE),D29)</f>
        <v>Decal</v>
      </c>
    </row>
    <row r="30" spans="2:7" ht="15">
      <c r="B30" s="2" t="s">
        <v>132</v>
      </c>
      <c r="C30" s="3">
        <v>404969</v>
      </c>
      <c r="D30" s="2" t="s">
        <v>128</v>
      </c>
      <c r="E30" s="3">
        <v>1</v>
      </c>
      <c r="F30" s="5">
        <f>IF(ISNA(VLOOKUP(TRIM(C30),[1]!Table_Query_from_BetcoViews[[#All],[AlternateID]:[MainSKU]],4,FALSE))=TRUE,(C30),(LEFT(VLOOKUP(TRIM(C30),[1]!Table_Query_from_BetcoViews[[#All],[AlternateID]:[MainSKU]],4,FALSE),6)))</f>
        <v>404969</v>
      </c>
      <c r="G30" s="6" t="str">
        <f>IFERROR(VLOOKUP(TRIM(C30),[1]!Table_Query_from_BetcoViews[[AlternateID]:[ItemDescr2]],5,FALSE),D30)</f>
        <v>DECAL</v>
      </c>
    </row>
    <row r="31" spans="2:7" ht="15">
      <c r="B31" s="3">
        <v>30</v>
      </c>
      <c r="C31" s="3">
        <v>409261</v>
      </c>
      <c r="D31" s="2" t="s">
        <v>134</v>
      </c>
      <c r="E31" s="3">
        <v>1</v>
      </c>
      <c r="F31" s="5" t="str">
        <f>IF(ISNA(VLOOKUP(TRIM(C31),[1]!Table_Query_from_BetcoViews[[#All],[AlternateID]:[MainSKU]],4,FALSE))=TRUE,(C31),(LEFT(VLOOKUP(TRIM(C31),[1]!Table_Query_from_BetcoViews[[#All],[AlternateID]:[MainSKU]],4,FALSE),6)))</f>
        <v>E83316</v>
      </c>
      <c r="G31" s="6" t="str">
        <f>IFERROR(VLOOKUP(TRIM(C31),[1]!Table_Query_from_BetcoViews[[AlternateID]:[ItemDescr2]],5,FALSE),D31)</f>
        <v>Key Switch</v>
      </c>
    </row>
    <row r="32" spans="2:7" ht="15">
      <c r="B32" s="3">
        <v>31</v>
      </c>
      <c r="C32" s="3">
        <v>409246</v>
      </c>
      <c r="D32" s="2" t="s">
        <v>139</v>
      </c>
      <c r="E32" s="3">
        <v>1</v>
      </c>
      <c r="F32" s="5" t="str">
        <f>IF(ISNA(VLOOKUP(TRIM(C32),[1]!Table_Query_from_BetcoViews[[#All],[AlternateID]:[MainSKU]],4,FALSE))=TRUE,(C32),(LEFT(VLOOKUP(TRIM(C32),[1]!Table_Query_from_BetcoViews[[#All],[AlternateID]:[MainSKU]],4,FALSE),6)))</f>
        <v>E83173</v>
      </c>
      <c r="G32" s="6" t="str">
        <f>IFERROR(VLOOKUP(TRIM(C32),[1]!Table_Query_from_BetcoViews[[AlternateID]:[ItemDescr2]],5,FALSE),D32)</f>
        <v>Contact, Key Switch</v>
      </c>
    </row>
    <row r="33" spans="2:7" ht="15">
      <c r="B33" s="3">
        <v>32</v>
      </c>
      <c r="C33" s="3">
        <v>409297</v>
      </c>
      <c r="D33" s="2" t="s">
        <v>143</v>
      </c>
      <c r="E33" s="3">
        <v>1</v>
      </c>
      <c r="F33" s="5" t="str">
        <f>IF(ISNA(VLOOKUP(TRIM(C33),[1]!Table_Query_from_BetcoViews[[#All],[AlternateID]:[MainSKU]],4,FALSE))=TRUE,(C33),(LEFT(VLOOKUP(TRIM(C33),[1]!Table_Query_from_BetcoViews[[#All],[AlternateID]:[MainSKU]],4,FALSE),6)))</f>
        <v>E83315</v>
      </c>
      <c r="G33" s="6" t="str">
        <f>IFERROR(VLOOKUP(TRIM(C33),[1]!Table_Query_from_BetcoViews[[AlternateID]:[ItemDescr2]],5,FALSE),D33)</f>
        <v>Switch Key</v>
      </c>
    </row>
    <row r="34" spans="2:7" ht="15">
      <c r="B34" s="3">
        <v>33</v>
      </c>
      <c r="C34" s="3">
        <v>409556</v>
      </c>
      <c r="D34" s="2" t="s">
        <v>148</v>
      </c>
      <c r="E34" s="3">
        <v>1</v>
      </c>
      <c r="F34" s="5">
        <f>IF(ISNA(VLOOKUP(TRIM(C34),[1]!Table_Query_from_BetcoViews[[#All],[AlternateID]:[MainSKU]],4,FALSE))=TRUE,(C34),(LEFT(VLOOKUP(TRIM(C34),[1]!Table_Query_from_BetcoViews[[#All],[AlternateID]:[MainSKU]],4,FALSE),6)))</f>
        <v>409556</v>
      </c>
      <c r="G34" s="6" t="str">
        <f>IFERROR(VLOOKUP(TRIM(C34),[1]!Table_Query_from_BetcoViews[[AlternateID]:[ItemDescr2]],5,FALSE),D34)</f>
        <v>RED CRISTAL</v>
      </c>
    </row>
    <row r="35" spans="2:7" ht="15">
      <c r="B35" s="3">
        <v>34</v>
      </c>
      <c r="C35" s="3">
        <v>409262</v>
      </c>
      <c r="D35" s="2" t="s">
        <v>153</v>
      </c>
      <c r="E35" s="3">
        <v>1</v>
      </c>
      <c r="F35" s="5" t="str">
        <f>IF(ISNA(VLOOKUP(TRIM(C35),[1]!Table_Query_from_BetcoViews[[#All],[AlternateID]:[MainSKU]],4,FALSE))=TRUE,(C35),(LEFT(VLOOKUP(TRIM(C35),[1]!Table_Query_from_BetcoViews[[#All],[AlternateID]:[MainSKU]],4,FALSE),6)))</f>
        <v>E81358</v>
      </c>
      <c r="G35" s="6" t="str">
        <f>IFERROR(VLOOKUP(TRIM(C35),[1]!Table_Query_from_BetcoViews[[AlternateID]:[ItemDescr2]],5,FALSE),D35)</f>
        <v>Switch Flange</v>
      </c>
    </row>
    <row r="36" spans="2:7" ht="15">
      <c r="B36" s="3">
        <v>35</v>
      </c>
      <c r="C36" s="3">
        <v>210516</v>
      </c>
      <c r="D36" s="2" t="s">
        <v>8</v>
      </c>
      <c r="E36" s="3">
        <v>1</v>
      </c>
      <c r="F36" s="5" t="str">
        <f>IF(ISNA(VLOOKUP(TRIM(C36),[1]!Table_Query_from_BetcoViews[[#All],[AlternateID]:[MainSKU]],4,FALSE))=TRUE,(C36),(LEFT(VLOOKUP(TRIM(C36),[1]!Table_Query_from_BetcoViews[[#All],[AlternateID]:[MainSKU]],4,FALSE),6)))</f>
        <v>E82351</v>
      </c>
      <c r="G36" s="6" t="str">
        <f>IFERROR(VLOOKUP(TRIM(C36),[1]!Table_Query_from_BetcoViews[[AlternateID]:[ItemDescr2]],5,FALSE),D36)</f>
        <v>Key Switch Assembly w/Keys</v>
      </c>
    </row>
    <row r="37" spans="2:7" ht="15">
      <c r="B37" s="3">
        <v>36</v>
      </c>
      <c r="C37" s="3">
        <v>409531</v>
      </c>
      <c r="D37" s="2" t="s">
        <v>159</v>
      </c>
      <c r="E37" s="3">
        <v>1</v>
      </c>
      <c r="F37" s="5" t="str">
        <f>IF(ISNA(VLOOKUP(TRIM(C37),[1]!Table_Query_from_BetcoViews[[#All],[AlternateID]:[MainSKU]],4,FALSE))=TRUE,(C37),(LEFT(VLOOKUP(TRIM(C37),[1]!Table_Query_from_BetcoViews[[#All],[AlternateID]:[MainSKU]],4,FALSE),6)))</f>
        <v>E82440</v>
      </c>
      <c r="G37" s="6" t="str">
        <f>IFERROR(VLOOKUP(TRIM(C37),[1]!Table_Query_from_BetcoViews[[AlternateID]:[ItemDescr2]],5,FALSE),D37)</f>
        <v>Bulb, Simpla Parking Brake</v>
      </c>
    </row>
    <row r="38" spans="2:7" ht="15">
      <c r="B38" s="3">
        <v>37</v>
      </c>
      <c r="C38" s="3">
        <v>409574</v>
      </c>
      <c r="D38" s="2" t="s">
        <v>164</v>
      </c>
      <c r="E38" s="3">
        <v>1</v>
      </c>
      <c r="F38" s="5" t="str">
        <f>IF(ISNA(VLOOKUP(TRIM(C38),[1]!Table_Query_from_BetcoViews[[#All],[AlternateID]:[MainSKU]],4,FALSE))=TRUE,(C38),(LEFT(VLOOKUP(TRIM(C38),[1]!Table_Query_from_BetcoViews[[#All],[AlternateID]:[MainSKU]],4,FALSE),6)))</f>
        <v>E82454</v>
      </c>
      <c r="G38" s="6" t="str">
        <f>IFERROR(VLOOKUP(TRIM(C38),[1]!Table_Query_from_BetcoViews[[AlternateID]:[ItemDescr2]],5,FALSE),D38)</f>
        <v>Bulb Socket, Simpla</v>
      </c>
    </row>
    <row r="39" spans="2:7" ht="15">
      <c r="B39" s="3">
        <v>38</v>
      </c>
      <c r="C39" s="3">
        <v>409552</v>
      </c>
      <c r="D39" s="2" t="s">
        <v>169</v>
      </c>
      <c r="E39" s="3">
        <v>1</v>
      </c>
      <c r="F39" s="5" t="str">
        <f>IF(ISNA(VLOOKUP(TRIM(C39),[1]!Table_Query_from_BetcoViews[[#All],[AlternateID]:[MainSKU]],4,FALSE))=TRUE,(C39),(LEFT(VLOOKUP(TRIM(C39),[1]!Table_Query_from_BetcoViews[[#All],[AlternateID]:[MainSKU]],4,FALSE),6)))</f>
        <v>E82441</v>
      </c>
      <c r="G39" s="6" t="str">
        <f>IFERROR(VLOOKUP(TRIM(C39),[1]!Table_Query_from_BetcoViews[[AlternateID]:[ItemDescr2]],5,FALSE),D39)</f>
        <v>Lamp Body, Simpla</v>
      </c>
    </row>
    <row r="40" spans="2:7" ht="15">
      <c r="B40" s="3">
        <v>50</v>
      </c>
      <c r="C40" s="3">
        <v>408836</v>
      </c>
      <c r="D40" s="2" t="s">
        <v>174</v>
      </c>
      <c r="E40" s="3">
        <v>3</v>
      </c>
      <c r="F40" s="5" t="str">
        <f>IF(ISNA(VLOOKUP(TRIM(C40),[1]!Table_Query_from_BetcoViews[[#All],[AlternateID]:[MainSKU]],4,FALSE))=TRUE,(C40),(LEFT(VLOOKUP(TRIM(C40),[1]!Table_Query_from_BetcoViews[[#All],[AlternateID]:[MainSKU]],4,FALSE),6)))</f>
        <v>E20243</v>
      </c>
      <c r="G40" s="6" t="str">
        <f>IFERROR(VLOOKUP(TRIM(C40),[1]!Table_Query_from_BetcoViews[[AlternateID]:[ItemDescr2]],5,FALSE),D40)</f>
        <v>Pan Hd Phil Machine Screw M3x30 Zinc</v>
      </c>
    </row>
    <row r="41" spans="2:7" ht="15">
      <c r="B41" s="3">
        <v>51</v>
      </c>
      <c r="C41" s="3">
        <v>409142</v>
      </c>
      <c r="D41" s="2" t="s">
        <v>179</v>
      </c>
      <c r="E41" s="3">
        <v>3</v>
      </c>
      <c r="F41" s="5" t="str">
        <f>IF(ISNA(VLOOKUP(TRIM(C41),[1]!Table_Query_from_BetcoViews[[#All],[AlternateID]:[MainSKU]],4,FALSE))=TRUE,(C41),(LEFT(VLOOKUP(TRIM(C41),[1]!Table_Query_from_BetcoViews[[#All],[AlternateID]:[MainSKU]],4,FALSE),6)))</f>
        <v>E20292</v>
      </c>
      <c r="G41" s="6" t="str">
        <f>IFERROR(VLOOKUP(TRIM(C41),[1]!Table_Query_from_BetcoViews[[AlternateID]:[ItemDescr2]],5,FALSE),D41)</f>
        <v>Flat Washer M4x9x0.8 Zinc</v>
      </c>
    </row>
    <row r="42" spans="2:7" ht="15">
      <c r="B42" s="3">
        <v>52</v>
      </c>
      <c r="C42" s="3">
        <v>409145</v>
      </c>
      <c r="D42" s="2" t="s">
        <v>179</v>
      </c>
      <c r="E42" s="3">
        <v>2</v>
      </c>
      <c r="F42" s="5">
        <f>IF(ISNA(VLOOKUP(TRIM(C42),[1]!Table_Query_from_BetcoViews[[#All],[AlternateID]:[MainSKU]],4,FALSE))=TRUE,(C42),(LEFT(VLOOKUP(TRIM(C42),[1]!Table_Query_from_BetcoViews[[#All],[AlternateID]:[MainSKU]],4,FALSE),6)))</f>
        <v>409145</v>
      </c>
      <c r="G42" s="6" t="str">
        <f>IFERROR(VLOOKUP(TRIM(C42),[1]!Table_Query_from_BetcoViews[[AlternateID]:[ItemDescr2]],5,FALSE),D42)</f>
        <v>WASHER</v>
      </c>
    </row>
    <row r="43" spans="2:7" ht="15">
      <c r="B43" s="3">
        <v>53</v>
      </c>
      <c r="C43" s="3">
        <v>409077</v>
      </c>
      <c r="D43" s="2" t="s">
        <v>185</v>
      </c>
      <c r="E43" s="3">
        <v>2</v>
      </c>
      <c r="F43" s="5" t="str">
        <f>IF(ISNA(VLOOKUP(TRIM(C43),[1]!Table_Query_from_BetcoViews[[#All],[AlternateID]:[MainSKU]],4,FALSE))=TRUE,(C43),(LEFT(VLOOKUP(TRIM(C43),[1]!Table_Query_from_BetcoViews[[#All],[AlternateID]:[MainSKU]],4,FALSE),6)))</f>
        <v>E81673</v>
      </c>
      <c r="G43" s="6" t="str">
        <f>IFERROR(VLOOKUP(TRIM(C43),[1]!Table_Query_from_BetcoViews[[AlternateID]:[ItemDescr2]],5,FALSE),D43)</f>
        <v>Hex Nyloc Nut, M3 Zinc</v>
      </c>
    </row>
    <row r="44" spans="2:7" ht="15">
      <c r="B44" s="3">
        <v>54</v>
      </c>
      <c r="C44" s="3">
        <v>408833</v>
      </c>
      <c r="D44" s="2" t="s">
        <v>174</v>
      </c>
      <c r="E44" s="3">
        <v>1</v>
      </c>
      <c r="F44" s="5">
        <f>IF(ISNA(VLOOKUP(TRIM(C44),[1]!Table_Query_from_BetcoViews[[#All],[AlternateID]:[MainSKU]],4,FALSE))=TRUE,(C44),(LEFT(VLOOKUP(TRIM(C44),[1]!Table_Query_from_BetcoViews[[#All],[AlternateID]:[MainSKU]],4,FALSE),6)))</f>
        <v>408833</v>
      </c>
      <c r="G44" s="6" t="str">
        <f>IFERROR(VLOOKUP(TRIM(C44),[1]!Table_Query_from_BetcoViews[[AlternateID]:[ItemDescr2]],5,FALSE),D44)</f>
        <v>SCREW</v>
      </c>
    </row>
    <row r="45" spans="2:7" ht="15">
      <c r="B45" s="3">
        <v>55</v>
      </c>
      <c r="C45" s="3">
        <v>408639</v>
      </c>
      <c r="D45" s="2" t="s">
        <v>174</v>
      </c>
      <c r="E45" s="3">
        <v>4</v>
      </c>
      <c r="F45" s="5">
        <f>IF(ISNA(VLOOKUP(TRIM(C45),[1]!Table_Query_from_BetcoViews[[#All],[AlternateID]:[MainSKU]],4,FALSE))=TRUE,(C45),(LEFT(VLOOKUP(TRIM(C45),[1]!Table_Query_from_BetcoViews[[#All],[AlternateID]:[MainSKU]],4,FALSE),6)))</f>
        <v>408639</v>
      </c>
      <c r="G45" s="6" t="str">
        <f>IFERROR(VLOOKUP(TRIM(C45),[1]!Table_Query_from_BetcoViews[[AlternateID]:[ItemDescr2]],5,FALSE),D45)</f>
        <v>SCREW</v>
      </c>
    </row>
    <row r="46" spans="2:7" ht="15">
      <c r="B46" s="3">
        <v>56</v>
      </c>
      <c r="C46" s="3">
        <v>409034</v>
      </c>
      <c r="D46" s="2" t="s">
        <v>192</v>
      </c>
      <c r="E46" s="3">
        <v>2</v>
      </c>
      <c r="F46" s="5">
        <f>IF(ISNA(VLOOKUP(TRIM(C46),[1]!Table_Query_from_BetcoViews[[#All],[AlternateID]:[MainSKU]],4,FALSE))=TRUE,(C46),(LEFT(VLOOKUP(TRIM(C46),[1]!Table_Query_from_BetcoViews[[#All],[AlternateID]:[MainSKU]],4,FALSE),6)))</f>
        <v>409034</v>
      </c>
      <c r="G46" s="6" t="str">
        <f>IFERROR(VLOOKUP(TRIM(C46),[1]!Table_Query_from_BetcoViews[[AlternateID]:[ItemDescr2]],5,FALSE),D46)</f>
        <v>NUT</v>
      </c>
    </row>
    <row r="47" spans="2:7" ht="15">
      <c r="B47" s="3">
        <v>57</v>
      </c>
      <c r="C47" s="3">
        <v>408834</v>
      </c>
      <c r="D47" s="2" t="s">
        <v>174</v>
      </c>
      <c r="E47" s="3">
        <v>2</v>
      </c>
      <c r="F47" s="5">
        <f>IF(ISNA(VLOOKUP(TRIM(C47),[1]!Table_Query_from_BetcoViews[[#All],[AlternateID]:[MainSKU]],4,FALSE))=TRUE,(C47),(LEFT(VLOOKUP(TRIM(C47),[1]!Table_Query_from_BetcoViews[[#All],[AlternateID]:[MainSKU]],4,FALSE),6)))</f>
        <v>408834</v>
      </c>
      <c r="G47" s="6" t="str">
        <f>IFERROR(VLOOKUP(TRIM(C47),[1]!Table_Query_from_BetcoViews[[AlternateID]:[ItemDescr2]],5,FALSE),D47)</f>
        <v>SCREW</v>
      </c>
    </row>
    <row r="48" spans="2:7" ht="15">
      <c r="B48" s="3">
        <v>58</v>
      </c>
      <c r="C48" s="3">
        <v>408852</v>
      </c>
      <c r="D48" s="2" t="s">
        <v>174</v>
      </c>
      <c r="E48" s="3">
        <v>6</v>
      </c>
      <c r="F48" s="5" t="str">
        <f>IF(ISNA(VLOOKUP(TRIM(C48),[1]!Table_Query_from_BetcoViews[[#All],[AlternateID]:[MainSKU]],4,FALSE))=TRUE,(C48),(LEFT(VLOOKUP(TRIM(C48),[1]!Table_Query_from_BetcoViews[[#All],[AlternateID]:[MainSKU]],4,FALSE),6)))</f>
        <v>E88362</v>
      </c>
      <c r="G48" s="6" t="str">
        <f>IFERROR(VLOOKUP(TRIM(C48),[1]!Table_Query_from_BetcoViews[[AlternateID]:[ItemDescr2]],5,FALSE),D48)</f>
        <v>Screw M5 x 30 UNI 7687 DIN 7985 Galv.</v>
      </c>
    </row>
    <row r="49" spans="2:7" ht="15">
      <c r="B49" s="3">
        <v>59</v>
      </c>
      <c r="C49" s="3">
        <v>409334</v>
      </c>
      <c r="D49" s="2" t="s">
        <v>199</v>
      </c>
      <c r="E49" s="3">
        <v>6</v>
      </c>
      <c r="F49" s="5" t="str">
        <f>IF(ISNA(VLOOKUP(TRIM(C49),[1]!Table_Query_from_BetcoViews[[#All],[AlternateID]:[MainSKU]],4,FALSE))=TRUE,(C49),(LEFT(VLOOKUP(TRIM(C49),[1]!Table_Query_from_BetcoViews[[#All],[AlternateID]:[MainSKU]],4,FALSE),6)))</f>
        <v>E83841</v>
      </c>
      <c r="G49" s="6" t="str">
        <f>IFERROR(VLOOKUP(TRIM(C49),[1]!Table_Query_from_BetcoViews[[AlternateID]:[ItemDescr2]],5,FALSE),D49)</f>
        <v>External Serrated Lock Washer M5 Zinc</v>
      </c>
    </row>
    <row r="50" spans="2:7" ht="15">
      <c r="B50" s="3">
        <v>60</v>
      </c>
      <c r="C50" s="3">
        <v>409124</v>
      </c>
      <c r="D50" s="2" t="s">
        <v>192</v>
      </c>
      <c r="E50" s="3">
        <v>1</v>
      </c>
      <c r="F50" s="5" t="str">
        <f>IF(ISNA(VLOOKUP(TRIM(C50),[1]!Table_Query_from_BetcoViews[[#All],[AlternateID]:[MainSKU]],4,FALSE))=TRUE,(C50),(LEFT(VLOOKUP(TRIM(C50),[1]!Table_Query_from_BetcoViews[[#All],[AlternateID]:[MainSKU]],4,FALSE),6)))</f>
        <v>E88010</v>
      </c>
      <c r="G50" s="6" t="str">
        <f>IFERROR(VLOOKUP(TRIM(C50),[1]!Table_Query_from_BetcoViews[[AlternateID]:[ItemDescr2]],5,FALSE),D50)</f>
        <v>Hex Nut, M5</v>
      </c>
    </row>
    <row r="51" spans="2:7" ht="15">
      <c r="B51" s="3">
        <v>61</v>
      </c>
      <c r="C51" s="3">
        <v>409162</v>
      </c>
      <c r="D51" s="2" t="s">
        <v>179</v>
      </c>
      <c r="E51" s="3">
        <v>1</v>
      </c>
      <c r="F51" s="5" t="str">
        <f>IF(ISNA(VLOOKUP(TRIM(C51),[1]!Table_Query_from_BetcoViews[[#All],[AlternateID]:[MainSKU]],4,FALSE))=TRUE,(C51),(LEFT(VLOOKUP(TRIM(C51),[1]!Table_Query_from_BetcoViews[[#All],[AlternateID]:[MainSKU]],4,FALSE),6)))</f>
        <v>E83278</v>
      </c>
      <c r="G51" s="6" t="str">
        <f>IFERROR(VLOOKUP(TRIM(C51),[1]!Table_Query_from_BetcoViews[[AlternateID]:[ItemDescr2]],5,FALSE),D51)</f>
        <v>Flat Washer M6.5x24x2 Zinc</v>
      </c>
    </row>
    <row r="52" spans="2:7" ht="15">
      <c r="B52" s="3">
        <v>62</v>
      </c>
      <c r="C52" s="3">
        <v>408517</v>
      </c>
      <c r="D52" s="2" t="s">
        <v>174</v>
      </c>
      <c r="E52" s="3">
        <v>1</v>
      </c>
      <c r="F52" s="5" t="str">
        <f>IF(ISNA(VLOOKUP(TRIM(C52),[1]!Table_Query_from_BetcoViews[[#All],[AlternateID]:[MainSKU]],4,FALSE))=TRUE,(C52),(LEFT(VLOOKUP(TRIM(C52),[1]!Table_Query_from_BetcoViews[[#All],[AlternateID]:[MainSKU]],4,FALSE),6)))</f>
        <v>E86263</v>
      </c>
      <c r="G52" s="6" t="str">
        <f>IFERROR(VLOOKUP(TRIM(C52),[1]!Table_Query_from_BetcoViews[[AlternateID]:[ItemDescr2]],5,FALSE),D52)</f>
        <v>Oval Hd Phil Machine Screw M5x35 SS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2:H52"/>
  <sheetViews>
    <sheetView workbookViewId="0">
      <selection activeCell="A2" sqref="A2"/>
    </sheetView>
  </sheetViews>
  <sheetFormatPr defaultRowHeight="12.75"/>
  <cols>
    <col min="4" max="4" width="36.42578125" customWidth="1"/>
    <col min="5" max="5" width="23.85546875" customWidth="1"/>
    <col min="6" max="6" width="25.42578125" customWidth="1"/>
    <col min="7" max="7" width="21" customWidth="1"/>
    <col min="8" max="8" width="25.5703125" customWidth="1"/>
  </cols>
  <sheetData>
    <row r="2" spans="1:8">
      <c r="A2" s="1" t="s">
        <v>0</v>
      </c>
      <c r="C2" s="1" t="s">
        <v>1</v>
      </c>
      <c r="E2" s="1" t="s">
        <v>2</v>
      </c>
      <c r="F2" s="1" t="s">
        <v>3</v>
      </c>
      <c r="G2" s="1" t="s">
        <v>4</v>
      </c>
      <c r="H2" s="1" t="s">
        <v>5</v>
      </c>
    </row>
    <row r="3" spans="1:8">
      <c r="A3" s="2" t="s">
        <v>6</v>
      </c>
      <c r="B3" s="3">
        <v>409485</v>
      </c>
      <c r="C3" s="3">
        <v>3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</row>
    <row r="4" spans="1:8">
      <c r="A4" s="2" t="s">
        <v>12</v>
      </c>
      <c r="B4" s="3">
        <v>409546</v>
      </c>
      <c r="C4" s="3">
        <v>1</v>
      </c>
      <c r="D4" s="2" t="s">
        <v>13</v>
      </c>
      <c r="E4" s="2" t="s">
        <v>14</v>
      </c>
      <c r="F4" s="2" t="s">
        <v>15</v>
      </c>
      <c r="G4" s="2" t="s">
        <v>16</v>
      </c>
      <c r="H4" s="2" t="s">
        <v>17</v>
      </c>
    </row>
    <row r="5" spans="1:8">
      <c r="A5" s="2" t="s">
        <v>18</v>
      </c>
      <c r="B5" s="3">
        <v>409486</v>
      </c>
      <c r="C5" s="3">
        <v>1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11</v>
      </c>
    </row>
    <row r="6" spans="1:8">
      <c r="A6" s="2" t="s">
        <v>19</v>
      </c>
      <c r="B6" s="3">
        <v>409566</v>
      </c>
      <c r="C6" s="3">
        <v>1</v>
      </c>
      <c r="D6" s="2" t="s">
        <v>20</v>
      </c>
      <c r="E6" s="2" t="s">
        <v>21</v>
      </c>
      <c r="F6" s="2" t="s">
        <v>22</v>
      </c>
      <c r="G6" s="2" t="s">
        <v>23</v>
      </c>
      <c r="H6" s="2" t="s">
        <v>24</v>
      </c>
    </row>
    <row r="7" spans="1:8">
      <c r="A7" s="2" t="s">
        <v>25</v>
      </c>
      <c r="B7" s="3">
        <v>202527</v>
      </c>
      <c r="C7" s="3">
        <v>1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8">
      <c r="A8" s="2" t="s">
        <v>31</v>
      </c>
      <c r="B8" s="3">
        <v>410250</v>
      </c>
      <c r="C8" s="3">
        <v>2</v>
      </c>
      <c r="D8" s="2" t="s">
        <v>32</v>
      </c>
      <c r="E8" s="2" t="s">
        <v>33</v>
      </c>
      <c r="F8" s="2" t="s">
        <v>34</v>
      </c>
      <c r="G8" s="2" t="s">
        <v>35</v>
      </c>
      <c r="H8" s="2" t="s">
        <v>36</v>
      </c>
    </row>
    <row r="9" spans="1:8">
      <c r="A9" s="2" t="s">
        <v>37</v>
      </c>
      <c r="B9" s="3">
        <v>400664</v>
      </c>
      <c r="C9" s="3">
        <v>2</v>
      </c>
      <c r="D9" s="2" t="s">
        <v>38</v>
      </c>
      <c r="E9" s="2" t="s">
        <v>39</v>
      </c>
      <c r="F9" s="2" t="s">
        <v>40</v>
      </c>
      <c r="G9" s="2" t="s">
        <v>41</v>
      </c>
      <c r="H9" s="2" t="s">
        <v>42</v>
      </c>
    </row>
    <row r="10" spans="1:8">
      <c r="A10" s="2" t="s">
        <v>43</v>
      </c>
      <c r="B10" s="3">
        <v>400646</v>
      </c>
      <c r="C10" s="3">
        <v>1</v>
      </c>
      <c r="D10" s="2" t="s">
        <v>44</v>
      </c>
      <c r="E10" s="2" t="s">
        <v>45</v>
      </c>
      <c r="F10" s="2" t="s">
        <v>46</v>
      </c>
      <c r="G10" s="2" t="s">
        <v>47</v>
      </c>
      <c r="H10" s="2" t="s">
        <v>48</v>
      </c>
    </row>
    <row r="11" spans="1:8">
      <c r="A11" s="2" t="s">
        <v>49</v>
      </c>
      <c r="B11" s="3">
        <v>400648</v>
      </c>
      <c r="C11" s="3">
        <v>2</v>
      </c>
      <c r="D11" s="2" t="s">
        <v>50</v>
      </c>
      <c r="E11" s="2" t="s">
        <v>51</v>
      </c>
      <c r="F11" s="2" t="s">
        <v>52</v>
      </c>
      <c r="G11" s="2" t="s">
        <v>53</v>
      </c>
      <c r="H11" s="2" t="s">
        <v>54</v>
      </c>
    </row>
    <row r="12" spans="1:8">
      <c r="A12" s="2" t="s">
        <v>55</v>
      </c>
      <c r="B12" s="3">
        <v>408131</v>
      </c>
      <c r="C12" s="3">
        <v>1</v>
      </c>
      <c r="D12" s="2" t="s">
        <v>56</v>
      </c>
      <c r="E12" s="2" t="s">
        <v>57</v>
      </c>
      <c r="F12" s="2" t="s">
        <v>58</v>
      </c>
      <c r="G12" s="2" t="s">
        <v>59</v>
      </c>
      <c r="H12" s="2" t="s">
        <v>60</v>
      </c>
    </row>
    <row r="13" spans="1:8">
      <c r="A13" s="3">
        <v>10</v>
      </c>
      <c r="B13" s="3">
        <v>400645</v>
      </c>
      <c r="C13" s="3">
        <v>1</v>
      </c>
      <c r="D13" s="2" t="s">
        <v>61</v>
      </c>
      <c r="E13" s="2" t="s">
        <v>62</v>
      </c>
      <c r="F13" s="2" t="s">
        <v>63</v>
      </c>
      <c r="G13" s="2" t="s">
        <v>64</v>
      </c>
      <c r="H13" s="2" t="s">
        <v>65</v>
      </c>
    </row>
    <row r="14" spans="1:8">
      <c r="A14" s="3">
        <v>11</v>
      </c>
      <c r="B14" s="3">
        <v>400647</v>
      </c>
      <c r="C14" s="3">
        <v>1</v>
      </c>
      <c r="D14" s="2" t="s">
        <v>66</v>
      </c>
      <c r="E14" s="2" t="s">
        <v>45</v>
      </c>
      <c r="F14" s="2" t="s">
        <v>46</v>
      </c>
      <c r="G14" s="2" t="s">
        <v>47</v>
      </c>
      <c r="H14" s="2" t="s">
        <v>48</v>
      </c>
    </row>
    <row r="15" spans="1:8">
      <c r="A15" s="3">
        <v>12</v>
      </c>
      <c r="B15" s="3">
        <v>409491</v>
      </c>
      <c r="C15" s="3">
        <v>3</v>
      </c>
      <c r="D15" s="2" t="s">
        <v>67</v>
      </c>
      <c r="E15" s="2" t="s">
        <v>68</v>
      </c>
      <c r="F15" s="2" t="s">
        <v>69</v>
      </c>
      <c r="G15" s="2" t="s">
        <v>70</v>
      </c>
      <c r="H15" s="2" t="s">
        <v>71</v>
      </c>
    </row>
    <row r="16" spans="1:8">
      <c r="A16" s="3">
        <v>13</v>
      </c>
      <c r="B16" s="3">
        <v>206198</v>
      </c>
      <c r="C16" s="3">
        <v>1</v>
      </c>
      <c r="D16" s="2" t="s">
        <v>72</v>
      </c>
      <c r="E16" s="2" t="s">
        <v>73</v>
      </c>
      <c r="F16" s="2" t="s">
        <v>74</v>
      </c>
      <c r="G16" s="2" t="s">
        <v>75</v>
      </c>
      <c r="H16" s="2" t="s">
        <v>76</v>
      </c>
    </row>
    <row r="17" spans="1:8">
      <c r="A17" s="3">
        <v>14</v>
      </c>
      <c r="B17" s="3">
        <v>409370</v>
      </c>
      <c r="C17" s="3">
        <v>1</v>
      </c>
      <c r="D17" s="2" t="s">
        <v>77</v>
      </c>
      <c r="E17" s="2" t="s">
        <v>78</v>
      </c>
      <c r="F17" s="2" t="s">
        <v>79</v>
      </c>
      <c r="G17" s="2" t="s">
        <v>80</v>
      </c>
      <c r="H17" s="2" t="s">
        <v>81</v>
      </c>
    </row>
    <row r="18" spans="1:8">
      <c r="A18" s="3">
        <v>15</v>
      </c>
      <c r="B18" s="3">
        <v>400662</v>
      </c>
      <c r="C18" s="3">
        <v>1</v>
      </c>
      <c r="D18" s="2" t="s">
        <v>82</v>
      </c>
      <c r="E18" s="2" t="s">
        <v>51</v>
      </c>
      <c r="F18" s="2" t="s">
        <v>52</v>
      </c>
      <c r="G18" s="2" t="s">
        <v>53</v>
      </c>
      <c r="H18" s="2" t="s">
        <v>54</v>
      </c>
    </row>
    <row r="19" spans="1:8">
      <c r="A19" s="3">
        <v>16</v>
      </c>
      <c r="B19" s="3">
        <v>400663</v>
      </c>
      <c r="C19" s="3">
        <v>1</v>
      </c>
      <c r="D19" s="2" t="s">
        <v>83</v>
      </c>
      <c r="E19" s="2" t="s">
        <v>51</v>
      </c>
      <c r="F19" s="2" t="s">
        <v>52</v>
      </c>
      <c r="G19" s="2" t="s">
        <v>53</v>
      </c>
      <c r="H19" s="2" t="s">
        <v>54</v>
      </c>
    </row>
    <row r="20" spans="1:8">
      <c r="A20" s="3">
        <v>17</v>
      </c>
      <c r="B20" s="3">
        <v>206818</v>
      </c>
      <c r="C20" s="3">
        <v>2</v>
      </c>
      <c r="D20" s="2" t="s">
        <v>84</v>
      </c>
      <c r="E20" s="2" t="s">
        <v>85</v>
      </c>
      <c r="F20" s="2" t="s">
        <v>86</v>
      </c>
      <c r="G20" s="2" t="s">
        <v>87</v>
      </c>
      <c r="H20" s="2" t="s">
        <v>88</v>
      </c>
    </row>
    <row r="21" spans="1:8">
      <c r="A21" s="3">
        <v>18</v>
      </c>
      <c r="B21" s="3">
        <v>405915</v>
      </c>
      <c r="C21" s="3">
        <v>5</v>
      </c>
      <c r="D21" s="2" t="s">
        <v>89</v>
      </c>
      <c r="E21" s="2" t="s">
        <v>90</v>
      </c>
      <c r="F21" s="2" t="s">
        <v>91</v>
      </c>
      <c r="G21" s="2" t="s">
        <v>92</v>
      </c>
      <c r="H21" s="2" t="s">
        <v>93</v>
      </c>
    </row>
    <row r="22" spans="1:8">
      <c r="A22" s="3">
        <v>19</v>
      </c>
      <c r="B22" s="3">
        <v>206196</v>
      </c>
      <c r="C22" s="3">
        <v>1</v>
      </c>
      <c r="D22" s="2" t="s">
        <v>94</v>
      </c>
      <c r="E22" s="2" t="s">
        <v>95</v>
      </c>
      <c r="F22" s="2" t="s">
        <v>96</v>
      </c>
      <c r="G22" s="2" t="s">
        <v>97</v>
      </c>
      <c r="H22" s="2" t="s">
        <v>94</v>
      </c>
    </row>
    <row r="23" spans="1:8">
      <c r="A23" s="3">
        <v>20</v>
      </c>
      <c r="B23" s="3">
        <v>407581</v>
      </c>
      <c r="C23" s="3">
        <v>2</v>
      </c>
      <c r="D23" s="2" t="s">
        <v>98</v>
      </c>
      <c r="E23" s="2" t="s">
        <v>99</v>
      </c>
      <c r="F23" s="2" t="s">
        <v>100</v>
      </c>
      <c r="G23" s="2" t="s">
        <v>100</v>
      </c>
      <c r="H23" s="2" t="s">
        <v>101</v>
      </c>
    </row>
    <row r="24" spans="1:8">
      <c r="A24" s="3">
        <v>21</v>
      </c>
      <c r="B24" s="3">
        <v>409815</v>
      </c>
      <c r="C24" s="3">
        <v>1</v>
      </c>
      <c r="D24" s="2" t="s">
        <v>102</v>
      </c>
      <c r="E24" s="2" t="s">
        <v>103</v>
      </c>
      <c r="F24" s="2" t="s">
        <v>104</v>
      </c>
      <c r="G24" s="2" t="s">
        <v>105</v>
      </c>
      <c r="H24" s="2" t="s">
        <v>106</v>
      </c>
    </row>
    <row r="25" spans="1:8">
      <c r="A25" s="3">
        <v>22</v>
      </c>
      <c r="B25" s="3">
        <v>406352</v>
      </c>
      <c r="C25" s="3">
        <v>1</v>
      </c>
      <c r="D25" s="2" t="s">
        <v>107</v>
      </c>
      <c r="E25" s="2" t="s">
        <v>108</v>
      </c>
      <c r="F25" s="2" t="s">
        <v>109</v>
      </c>
      <c r="G25" s="2" t="s">
        <v>110</v>
      </c>
      <c r="H25" s="2" t="s">
        <v>111</v>
      </c>
    </row>
    <row r="26" spans="1:8">
      <c r="A26" s="3">
        <v>25</v>
      </c>
      <c r="B26" s="3">
        <v>409650</v>
      </c>
      <c r="C26" s="3">
        <v>1</v>
      </c>
      <c r="D26" s="2" t="s">
        <v>112</v>
      </c>
      <c r="E26" s="2" t="s">
        <v>113</v>
      </c>
      <c r="F26" s="2" t="s">
        <v>114</v>
      </c>
      <c r="G26" s="2" t="s">
        <v>115</v>
      </c>
      <c r="H26" s="2" t="s">
        <v>116</v>
      </c>
    </row>
    <row r="27" spans="1:8">
      <c r="A27" s="3">
        <v>26</v>
      </c>
      <c r="B27" s="3">
        <v>210310</v>
      </c>
      <c r="C27" s="3">
        <v>1</v>
      </c>
      <c r="D27" s="2" t="s">
        <v>117</v>
      </c>
      <c r="E27" s="2" t="s">
        <v>118</v>
      </c>
      <c r="F27" s="2" t="s">
        <v>119</v>
      </c>
      <c r="G27" s="2" t="s">
        <v>120</v>
      </c>
      <c r="H27" s="2" t="s">
        <v>121</v>
      </c>
    </row>
    <row r="28" spans="1:8">
      <c r="A28" s="3">
        <v>28</v>
      </c>
      <c r="B28" s="3">
        <v>406367</v>
      </c>
      <c r="C28" s="3">
        <v>1</v>
      </c>
      <c r="D28" s="2" t="s">
        <v>122</v>
      </c>
      <c r="E28" s="2" t="s">
        <v>123</v>
      </c>
      <c r="F28" s="2" t="s">
        <v>124</v>
      </c>
      <c r="G28" s="2" t="s">
        <v>125</v>
      </c>
      <c r="H28" s="2" t="s">
        <v>126</v>
      </c>
    </row>
    <row r="29" spans="1:8">
      <c r="A29" s="3">
        <v>29</v>
      </c>
      <c r="B29" s="3">
        <v>404955</v>
      </c>
      <c r="C29" s="3">
        <v>1</v>
      </c>
      <c r="D29" s="2" t="s">
        <v>127</v>
      </c>
      <c r="E29" s="2" t="s">
        <v>128</v>
      </c>
      <c r="F29" s="2" t="s">
        <v>129</v>
      </c>
      <c r="G29" s="2" t="s">
        <v>130</v>
      </c>
      <c r="H29" s="2" t="s">
        <v>131</v>
      </c>
    </row>
    <row r="30" spans="1:8">
      <c r="A30" s="2" t="s">
        <v>132</v>
      </c>
      <c r="B30" s="3">
        <v>404969</v>
      </c>
      <c r="C30" s="3">
        <v>1</v>
      </c>
      <c r="D30" s="2" t="s">
        <v>127</v>
      </c>
      <c r="E30" s="2" t="s">
        <v>128</v>
      </c>
      <c r="F30" s="2" t="s">
        <v>129</v>
      </c>
      <c r="G30" s="2" t="s">
        <v>130</v>
      </c>
      <c r="H30" s="2" t="s">
        <v>131</v>
      </c>
    </row>
    <row r="31" spans="1:8">
      <c r="A31" s="3">
        <v>30</v>
      </c>
      <c r="B31" s="3">
        <v>409261</v>
      </c>
      <c r="C31" s="3">
        <v>1</v>
      </c>
      <c r="D31" s="2" t="s">
        <v>133</v>
      </c>
      <c r="E31" s="2" t="s">
        <v>134</v>
      </c>
      <c r="F31" s="2" t="s">
        <v>135</v>
      </c>
      <c r="G31" s="2" t="s">
        <v>136</v>
      </c>
      <c r="H31" s="2" t="s">
        <v>137</v>
      </c>
    </row>
    <row r="32" spans="1:8">
      <c r="A32" s="3">
        <v>31</v>
      </c>
      <c r="B32" s="3">
        <v>409246</v>
      </c>
      <c r="C32" s="3">
        <v>1</v>
      </c>
      <c r="D32" s="2" t="s">
        <v>138</v>
      </c>
      <c r="E32" s="2" t="s">
        <v>139</v>
      </c>
      <c r="F32" s="2" t="s">
        <v>139</v>
      </c>
      <c r="G32" s="2" t="s">
        <v>140</v>
      </c>
      <c r="H32" s="2" t="s">
        <v>141</v>
      </c>
    </row>
    <row r="33" spans="1:8">
      <c r="A33" s="3">
        <v>32</v>
      </c>
      <c r="B33" s="3">
        <v>409297</v>
      </c>
      <c r="C33" s="3">
        <v>1</v>
      </c>
      <c r="D33" s="2" t="s">
        <v>142</v>
      </c>
      <c r="E33" s="2" t="s">
        <v>143</v>
      </c>
      <c r="F33" s="2" t="s">
        <v>144</v>
      </c>
      <c r="G33" s="2" t="s">
        <v>145</v>
      </c>
      <c r="H33" s="2" t="s">
        <v>146</v>
      </c>
    </row>
    <row r="34" spans="1:8">
      <c r="A34" s="3">
        <v>33</v>
      </c>
      <c r="B34" s="3">
        <v>409556</v>
      </c>
      <c r="C34" s="3">
        <v>1</v>
      </c>
      <c r="D34" s="2" t="s">
        <v>147</v>
      </c>
      <c r="E34" s="2" t="s">
        <v>148</v>
      </c>
      <c r="F34" s="2" t="s">
        <v>149</v>
      </c>
      <c r="G34" s="2" t="s">
        <v>150</v>
      </c>
      <c r="H34" s="2" t="s">
        <v>151</v>
      </c>
    </row>
    <row r="35" spans="1:8">
      <c r="A35" s="3">
        <v>34</v>
      </c>
      <c r="B35" s="3">
        <v>409262</v>
      </c>
      <c r="C35" s="3">
        <v>1</v>
      </c>
      <c r="D35" s="2" t="s">
        <v>152</v>
      </c>
      <c r="E35" s="2" t="s">
        <v>153</v>
      </c>
      <c r="F35" s="2" t="s">
        <v>154</v>
      </c>
      <c r="G35" s="2" t="s">
        <v>155</v>
      </c>
      <c r="H35" s="2" t="s">
        <v>156</v>
      </c>
    </row>
    <row r="36" spans="1:8">
      <c r="A36" s="3">
        <v>35</v>
      </c>
      <c r="B36" s="3">
        <v>210516</v>
      </c>
      <c r="C36" s="3">
        <v>1</v>
      </c>
      <c r="D36" s="2" t="s">
        <v>157</v>
      </c>
      <c r="E36" s="2" t="s">
        <v>8</v>
      </c>
      <c r="F36" s="2" t="s">
        <v>9</v>
      </c>
      <c r="G36" s="2" t="s">
        <v>10</v>
      </c>
      <c r="H36" s="2" t="s">
        <v>11</v>
      </c>
    </row>
    <row r="37" spans="1:8">
      <c r="A37" s="3">
        <v>36</v>
      </c>
      <c r="B37" s="3">
        <v>409531</v>
      </c>
      <c r="C37" s="3">
        <v>1</v>
      </c>
      <c r="D37" s="2" t="s">
        <v>158</v>
      </c>
      <c r="E37" s="2" t="s">
        <v>159</v>
      </c>
      <c r="F37" s="2" t="s">
        <v>160</v>
      </c>
      <c r="G37" s="2" t="s">
        <v>161</v>
      </c>
      <c r="H37" s="2" t="s">
        <v>162</v>
      </c>
    </row>
    <row r="38" spans="1:8">
      <c r="A38" s="3">
        <v>37</v>
      </c>
      <c r="B38" s="3">
        <v>409574</v>
      </c>
      <c r="C38" s="3">
        <v>1</v>
      </c>
      <c r="D38" s="2" t="s">
        <v>163</v>
      </c>
      <c r="E38" s="2" t="s">
        <v>164</v>
      </c>
      <c r="F38" s="2" t="s">
        <v>165</v>
      </c>
      <c r="G38" s="2" t="s">
        <v>166</v>
      </c>
      <c r="H38" s="2" t="s">
        <v>167</v>
      </c>
    </row>
    <row r="39" spans="1:8">
      <c r="A39" s="3">
        <v>38</v>
      </c>
      <c r="B39" s="3">
        <v>409552</v>
      </c>
      <c r="C39" s="3">
        <v>1</v>
      </c>
      <c r="D39" s="2" t="s">
        <v>168</v>
      </c>
      <c r="E39" s="2" t="s">
        <v>169</v>
      </c>
      <c r="F39" s="2" t="s">
        <v>170</v>
      </c>
      <c r="G39" s="2" t="s">
        <v>171</v>
      </c>
      <c r="H39" s="2" t="s">
        <v>172</v>
      </c>
    </row>
    <row r="40" spans="1:8">
      <c r="A40" s="3">
        <v>50</v>
      </c>
      <c r="B40" s="3">
        <v>408836</v>
      </c>
      <c r="C40" s="3">
        <v>3</v>
      </c>
      <c r="D40" s="2" t="s">
        <v>173</v>
      </c>
      <c r="E40" s="2" t="s">
        <v>174</v>
      </c>
      <c r="F40" s="2" t="s">
        <v>175</v>
      </c>
      <c r="G40" s="2" t="s">
        <v>176</v>
      </c>
      <c r="H40" s="2" t="s">
        <v>177</v>
      </c>
    </row>
    <row r="41" spans="1:8">
      <c r="A41" s="3">
        <v>51</v>
      </c>
      <c r="B41" s="3">
        <v>409142</v>
      </c>
      <c r="C41" s="3">
        <v>3</v>
      </c>
      <c r="D41" s="2" t="s">
        <v>178</v>
      </c>
      <c r="E41" s="2" t="s">
        <v>179</v>
      </c>
      <c r="F41" s="2" t="s">
        <v>180</v>
      </c>
      <c r="G41" s="2" t="s">
        <v>181</v>
      </c>
      <c r="H41" s="2" t="s">
        <v>182</v>
      </c>
    </row>
    <row r="42" spans="1:8">
      <c r="A42" s="3">
        <v>52</v>
      </c>
      <c r="B42" s="3">
        <v>409145</v>
      </c>
      <c r="C42" s="3">
        <v>2</v>
      </c>
      <c r="D42" s="2" t="s">
        <v>183</v>
      </c>
      <c r="E42" s="2" t="s">
        <v>179</v>
      </c>
      <c r="F42" s="2" t="s">
        <v>180</v>
      </c>
      <c r="G42" s="2" t="s">
        <v>181</v>
      </c>
      <c r="H42" s="2" t="s">
        <v>182</v>
      </c>
    </row>
    <row r="43" spans="1:8">
      <c r="A43" s="3">
        <v>53</v>
      </c>
      <c r="B43" s="3">
        <v>409077</v>
      </c>
      <c r="C43" s="3">
        <v>2</v>
      </c>
      <c r="D43" s="2" t="s">
        <v>184</v>
      </c>
      <c r="E43" s="2" t="s">
        <v>185</v>
      </c>
      <c r="F43" s="2" t="s">
        <v>186</v>
      </c>
      <c r="G43" s="2" t="s">
        <v>187</v>
      </c>
      <c r="H43" s="2" t="s">
        <v>188</v>
      </c>
    </row>
    <row r="44" spans="1:8">
      <c r="A44" s="3">
        <v>54</v>
      </c>
      <c r="B44" s="3">
        <v>408833</v>
      </c>
      <c r="C44" s="3">
        <v>1</v>
      </c>
      <c r="D44" s="2" t="s">
        <v>189</v>
      </c>
      <c r="E44" s="2" t="s">
        <v>174</v>
      </c>
      <c r="F44" s="2" t="s">
        <v>175</v>
      </c>
      <c r="G44" s="2" t="s">
        <v>176</v>
      </c>
      <c r="H44" s="2" t="s">
        <v>177</v>
      </c>
    </row>
    <row r="45" spans="1:8">
      <c r="A45" s="3">
        <v>55</v>
      </c>
      <c r="B45" s="3">
        <v>408639</v>
      </c>
      <c r="C45" s="3">
        <v>4</v>
      </c>
      <c r="D45" s="2" t="s">
        <v>190</v>
      </c>
      <c r="E45" s="2" t="s">
        <v>174</v>
      </c>
      <c r="F45" s="2" t="s">
        <v>175</v>
      </c>
      <c r="G45" s="2" t="s">
        <v>176</v>
      </c>
      <c r="H45" s="2" t="s">
        <v>177</v>
      </c>
    </row>
    <row r="46" spans="1:8">
      <c r="A46" s="3">
        <v>56</v>
      </c>
      <c r="B46" s="3">
        <v>409034</v>
      </c>
      <c r="C46" s="3">
        <v>2</v>
      </c>
      <c r="D46" s="2" t="s">
        <v>191</v>
      </c>
      <c r="E46" s="2" t="s">
        <v>192</v>
      </c>
      <c r="F46" s="2" t="s">
        <v>193</v>
      </c>
      <c r="G46" s="2" t="s">
        <v>194</v>
      </c>
      <c r="H46" s="2" t="s">
        <v>195</v>
      </c>
    </row>
    <row r="47" spans="1:8">
      <c r="A47" s="3">
        <v>57</v>
      </c>
      <c r="B47" s="3">
        <v>408834</v>
      </c>
      <c r="C47" s="3">
        <v>2</v>
      </c>
      <c r="D47" s="2" t="s">
        <v>196</v>
      </c>
      <c r="E47" s="2" t="s">
        <v>174</v>
      </c>
      <c r="F47" s="2" t="s">
        <v>175</v>
      </c>
      <c r="G47" s="2" t="s">
        <v>176</v>
      </c>
      <c r="H47" s="2" t="s">
        <v>177</v>
      </c>
    </row>
    <row r="48" spans="1:8">
      <c r="A48" s="3">
        <v>58</v>
      </c>
      <c r="B48" s="3">
        <v>408852</v>
      </c>
      <c r="C48" s="3">
        <v>6</v>
      </c>
      <c r="D48" s="2" t="s">
        <v>197</v>
      </c>
      <c r="E48" s="2" t="s">
        <v>174</v>
      </c>
      <c r="F48" s="2" t="s">
        <v>175</v>
      </c>
      <c r="G48" s="2" t="s">
        <v>176</v>
      </c>
      <c r="H48" s="2" t="s">
        <v>177</v>
      </c>
    </row>
    <row r="49" spans="1:8">
      <c r="A49" s="3">
        <v>59</v>
      </c>
      <c r="B49" s="3">
        <v>409334</v>
      </c>
      <c r="C49" s="3">
        <v>6</v>
      </c>
      <c r="D49" s="2" t="s">
        <v>198</v>
      </c>
      <c r="E49" s="2" t="s">
        <v>199</v>
      </c>
      <c r="F49" s="2" t="s">
        <v>200</v>
      </c>
      <c r="G49" s="2" t="s">
        <v>201</v>
      </c>
      <c r="H49" s="2" t="s">
        <v>202</v>
      </c>
    </row>
    <row r="50" spans="1:8">
      <c r="A50" s="3">
        <v>60</v>
      </c>
      <c r="B50" s="3">
        <v>409124</v>
      </c>
      <c r="C50" s="3">
        <v>1</v>
      </c>
      <c r="D50" s="2" t="s">
        <v>203</v>
      </c>
      <c r="E50" s="2" t="s">
        <v>192</v>
      </c>
      <c r="F50" s="2" t="s">
        <v>193</v>
      </c>
      <c r="G50" s="2" t="s">
        <v>194</v>
      </c>
      <c r="H50" s="2" t="s">
        <v>195</v>
      </c>
    </row>
    <row r="51" spans="1:8">
      <c r="A51" s="3">
        <v>61</v>
      </c>
      <c r="B51" s="3">
        <v>409162</v>
      </c>
      <c r="C51" s="3">
        <v>1</v>
      </c>
      <c r="D51" s="2" t="s">
        <v>204</v>
      </c>
      <c r="E51" s="2" t="s">
        <v>179</v>
      </c>
      <c r="F51" s="2" t="s">
        <v>180</v>
      </c>
      <c r="G51" s="2" t="s">
        <v>181</v>
      </c>
      <c r="H51" s="2" t="s">
        <v>182</v>
      </c>
    </row>
    <row r="52" spans="1:8">
      <c r="A52" s="3">
        <v>62</v>
      </c>
      <c r="B52" s="3">
        <v>408517</v>
      </c>
      <c r="C52" s="3">
        <v>1</v>
      </c>
      <c r="D52" s="2" t="s">
        <v>205</v>
      </c>
      <c r="E52" s="2" t="s">
        <v>174</v>
      </c>
      <c r="F52" s="2" t="s">
        <v>175</v>
      </c>
      <c r="G52" s="2" t="s">
        <v>176</v>
      </c>
      <c r="H52" s="2" t="s">
        <v>177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7C6C96D-C75A-4CB9-AE56-5FCC97668EA3}"/>
</file>

<file path=customXml/itemProps2.xml><?xml version="1.0" encoding="utf-8"?>
<ds:datastoreItem xmlns:ds="http://schemas.openxmlformats.org/officeDocument/2006/customXml" ds:itemID="{503D53B0-6735-436C-9CFB-247DCF5DAE0D}"/>
</file>

<file path=customXml/itemProps3.xml><?xml version="1.0" encoding="utf-8"?>
<ds:datastoreItem xmlns:ds="http://schemas.openxmlformats.org/officeDocument/2006/customXml" ds:itemID="{FCAA2CE1-6A10-43FD-8D57-85753173253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Parts Manual Simpla 45-50-61 12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2011-02-11T18:40:37Z</cp:lastPrinted>
  <dcterms:created xsi:type="dcterms:W3CDTF">2011-02-11T18:39:49Z</dcterms:created>
  <dcterms:modified xsi:type="dcterms:W3CDTF">2011-02-11T18:41:24Z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